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mujeres\"/>
    </mc:Choice>
  </mc:AlternateContent>
  <bookViews>
    <workbookView xWindow="0" yWindow="0" windowWidth="20490" windowHeight="6930" tabRatio="811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G13" i="10"/>
  <c r="G14" i="10"/>
  <c r="G15" i="10"/>
  <c r="G16" i="10"/>
  <c r="G11" i="10"/>
  <c r="G12" i="5"/>
  <c r="G11" i="5"/>
  <c r="G12" i="4"/>
  <c r="G13" i="4"/>
  <c r="G14" i="4"/>
  <c r="G15" i="4"/>
  <c r="G16" i="4"/>
  <c r="G17" i="4"/>
  <c r="G11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11" i="7"/>
  <c r="G17" i="10" l="1"/>
  <c r="F17" i="10"/>
  <c r="G13" i="5"/>
  <c r="F13" i="5"/>
  <c r="G18" i="4"/>
  <c r="F18" i="4"/>
  <c r="G37" i="2"/>
  <c r="F37" i="2"/>
  <c r="G43" i="6"/>
  <c r="F43" i="6"/>
  <c r="G45" i="7"/>
  <c r="F45" i="7"/>
  <c r="G15" i="12"/>
  <c r="F15" i="12"/>
  <c r="I15" i="12"/>
  <c r="J13" i="12" s="1"/>
  <c r="J14" i="12"/>
  <c r="J11" i="12"/>
  <c r="J12" i="12" l="1"/>
  <c r="J15" i="12" s="1"/>
  <c r="I18" i="4" l="1"/>
  <c r="J15" i="4" l="1"/>
  <c r="J11" i="4"/>
  <c r="J14" i="4"/>
  <c r="J17" i="4"/>
  <c r="J13" i="4"/>
  <c r="J16" i="4"/>
  <c r="J12" i="4"/>
  <c r="I17" i="10"/>
  <c r="J16" i="10" l="1"/>
  <c r="J12" i="10"/>
  <c r="J15" i="10"/>
  <c r="J11" i="10"/>
  <c r="J14" i="10"/>
  <c r="J13" i="10"/>
  <c r="I45" i="7"/>
  <c r="I9" i="7"/>
  <c r="I9" i="6" s="1"/>
  <c r="I10" i="2" s="1"/>
  <c r="I9" i="4" s="1"/>
  <c r="I9" i="5" s="1"/>
  <c r="I17" i="5" s="1"/>
  <c r="F9" i="7"/>
  <c r="F9" i="6" s="1"/>
  <c r="F10" i="2" s="1"/>
  <c r="F9" i="4" s="1"/>
  <c r="F9" i="5" s="1"/>
  <c r="F17" i="5" s="1"/>
  <c r="J36" i="7" l="1"/>
  <c r="J43" i="7"/>
  <c r="J39" i="7"/>
  <c r="J35" i="7"/>
  <c r="J31" i="7"/>
  <c r="J27" i="7"/>
  <c r="J23" i="7"/>
  <c r="J19" i="7"/>
  <c r="J15" i="7"/>
  <c r="J11" i="7"/>
  <c r="J42" i="7"/>
  <c r="J38" i="7"/>
  <c r="J34" i="7"/>
  <c r="J30" i="7"/>
  <c r="J26" i="7"/>
  <c r="J22" i="7"/>
  <c r="J18" i="7"/>
  <c r="J14" i="7"/>
  <c r="J41" i="7"/>
  <c r="J37" i="7"/>
  <c r="J33" i="7"/>
  <c r="J29" i="7"/>
  <c r="J25" i="7"/>
  <c r="J21" i="7"/>
  <c r="J17" i="7"/>
  <c r="J13" i="7"/>
  <c r="J44" i="7"/>
  <c r="J40" i="7"/>
  <c r="J32" i="7"/>
  <c r="J28" i="7"/>
  <c r="J24" i="7"/>
  <c r="J20" i="7"/>
  <c r="J16" i="7"/>
  <c r="J12" i="7"/>
  <c r="F26" i="5"/>
  <c r="F9" i="10"/>
  <c r="I9" i="10"/>
  <c r="I26" i="5"/>
  <c r="I13" i="5" l="1"/>
  <c r="I37" i="2"/>
  <c r="I43" i="6"/>
  <c r="J12" i="5" l="1"/>
  <c r="J11" i="5"/>
  <c r="J35" i="2"/>
  <c r="J31" i="2"/>
  <c r="J27" i="2"/>
  <c r="J23" i="2"/>
  <c r="J19" i="2"/>
  <c r="J15" i="2"/>
  <c r="J34" i="2"/>
  <c r="J30" i="2"/>
  <c r="J26" i="2"/>
  <c r="J22" i="2"/>
  <c r="J18" i="2"/>
  <c r="J14" i="2"/>
  <c r="J33" i="2"/>
  <c r="J29" i="2"/>
  <c r="J25" i="2"/>
  <c r="J21" i="2"/>
  <c r="J17" i="2"/>
  <c r="J13" i="2"/>
  <c r="J36" i="2"/>
  <c r="J32" i="2"/>
  <c r="J28" i="2"/>
  <c r="J24" i="2"/>
  <c r="J20" i="2"/>
  <c r="J16" i="2"/>
  <c r="J12" i="2"/>
  <c r="J40" i="6"/>
  <c r="J39" i="6"/>
  <c r="J35" i="6"/>
  <c r="J31" i="6"/>
  <c r="J27" i="6"/>
  <c r="J23" i="6"/>
  <c r="J19" i="6"/>
  <c r="J15" i="6"/>
  <c r="J11" i="6"/>
  <c r="J42" i="6"/>
  <c r="J38" i="6"/>
  <c r="J34" i="6"/>
  <c r="J30" i="6"/>
  <c r="J26" i="6"/>
  <c r="J22" i="6"/>
  <c r="J18" i="6"/>
  <c r="J14" i="6"/>
  <c r="J41" i="6"/>
  <c r="J37" i="6"/>
  <c r="J33" i="6"/>
  <c r="J29" i="6"/>
  <c r="J25" i="6"/>
  <c r="J21" i="6"/>
  <c r="J17" i="6"/>
  <c r="J13" i="6"/>
  <c r="J36" i="6"/>
  <c r="J32" i="6"/>
  <c r="J28" i="6"/>
  <c r="J24" i="6"/>
  <c r="J20" i="6"/>
  <c r="J16" i="6"/>
  <c r="J12" i="6"/>
  <c r="J17" i="10"/>
  <c r="C9" i="7"/>
  <c r="C9" i="6" s="1"/>
  <c r="C10" i="2" s="1"/>
  <c r="C9" i="4" s="1"/>
  <c r="C9" i="5" s="1"/>
  <c r="C17" i="5" s="1"/>
  <c r="J45" i="7" l="1"/>
  <c r="C26" i="5"/>
  <c r="C9" i="10"/>
  <c r="J18" i="4"/>
  <c r="J37" i="2"/>
  <c r="J43" i="6"/>
  <c r="J13" i="5"/>
</calcChain>
</file>

<file path=xl/sharedStrings.xml><?xml version="1.0" encoding="utf-8"?>
<sst xmlns="http://schemas.openxmlformats.org/spreadsheetml/2006/main" count="364" uniqueCount="271">
  <si>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</si>
  <si>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</si>
  <si>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</si>
  <si>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</si>
  <si>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</si>
  <si>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</si>
  <si>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</si>
  <si>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</si>
  <si>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</si>
  <si>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</si>
  <si>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</si>
  <si>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</si>
  <si>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</si>
  <si>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</si>
  <si>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</si>
  <si>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</si>
  <si>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</si>
  <si>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</si>
  <si>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</si>
  <si>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</si>
  <si>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</si>
  <si>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</si>
  <si>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</si>
  <si>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</si>
  <si>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</si>
  <si>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</si>
  <si>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</si>
  <si>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</si>
  <si>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</si>
  <si>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</si>
  <si>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</si>
  <si>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</si>
  <si>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</si>
  <si>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</si>
  <si>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</si>
  <si>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</si>
  <si>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</si>
  <si>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</si>
  <si>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</si>
  <si>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</si>
  <si>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</si>
  <si>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</si>
  <si>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</si>
  <si>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</si>
  <si>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</si>
  <si>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</si>
  <si>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</si>
  <si>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</si>
  <si>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</si>
  <si>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</si>
  <si>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</si>
  <si>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</si>
  <si>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</si>
  <si>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</si>
  <si>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</si>
  <si>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</si>
  <si>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</si>
  <si>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</si>
  <si>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</si>
  <si>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</si>
  <si>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</si>
  <si>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</si>
  <si>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</si>
  <si>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</si>
  <si>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</si>
  <si>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</si>
  <si>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</si>
  <si>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</si>
  <si>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</si>
  <si>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</si>
  <si>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</si>
  <si>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</si>
  <si>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</si>
  <si>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</si>
  <si>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</si>
  <si>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</si>
  <si>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</si>
  <si>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</si>
  <si>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</si>
  <si>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</si>
  <si>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</si>
  <si>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</si>
  <si>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</si>
  <si>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</si>
  <si>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</si>
  <si>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</si>
  <si>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</si>
  <si>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</si>
  <si>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</si>
  <si>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</si>
  <si>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</si>
  <si>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</si>
  <si>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</si>
  <si>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</si>
  <si>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</si>
  <si>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</si>
  <si>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</si>
  <si>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</si>
  <si>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</si>
  <si>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</si>
  <si>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</si>
  <si>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</si>
  <si>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</si>
  <si>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</si>
  <si>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</si>
  <si>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</si>
  <si>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</si>
  <si>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</si>
  <si>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</si>
  <si>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</si>
  <si>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</si>
  <si>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</si>
  <si>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</si>
  <si>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</si>
  <si>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</si>
  <si>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</si>
  <si>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</si>
  <si>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</si>
  <si>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</si>
  <si>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</si>
  <si>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</si>
  <si>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</si>
  <si>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</si>
  <si>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</si>
  <si>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</si>
  <si>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</si>
  <si>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</si>
  <si>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</si>
  <si>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</si>
  <si>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</si>
  <si>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</si>
  <si>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</si>
  <si>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</si>
  <si>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</si>
  <si>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</si>
  <si>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</si>
  <si>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</si>
  <si>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</si>
  <si>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</si>
  <si>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</si>
  <si>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</si>
  <si>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</si>
  <si>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</si>
  <si>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</si>
  <si>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</si>
  <si>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</si>
  <si>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</si>
  <si>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</si>
  <si>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</si>
  <si>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</si>
  <si>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</si>
  <si>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</si>
  <si>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</si>
  <si>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</si>
  <si>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</si>
  <si>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</si>
  <si>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</si>
  <si>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</si>
  <si>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</si>
  <si>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</si>
  <si>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</si>
  <si>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</si>
  <si>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</si>
  <si>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</si>
  <si>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</si>
  <si>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</si>
  <si>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</si>
  <si>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</si>
  <si>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</si>
  <si>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</si>
  <si>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</si>
  <si>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</si>
  <si>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</si>
  <si>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</si>
  <si>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</si>
  <si>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</si>
  <si>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</si>
  <si>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</si>
  <si>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</si>
  <si>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</si>
  <si>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</si>
  <si>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</si>
  <si>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</si>
  <si>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</si>
  <si>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</si>
  <si>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</si>
  <si>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</si>
  <si>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</si>
  <si>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</si>
  <si>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</si>
  <si>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</si>
  <si>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</si>
  <si>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</si>
  <si>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</si>
  <si>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</si>
  <si>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</si>
  <si>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</si>
  <si>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</si>
  <si>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</si>
  <si>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</si>
  <si>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</si>
  <si>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</si>
  <si>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</si>
  <si>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</si>
  <si>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</si>
  <si>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</si>
  <si>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</si>
  <si>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</si>
  <si>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</si>
  <si>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</si>
  <si>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</si>
  <si>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</si>
  <si>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</si>
  <si>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</si>
  <si>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</si>
  <si>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</si>
  <si>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</si>
  <si>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</si>
  <si>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</si>
  <si>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</si>
  <si>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</si>
  <si>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</si>
  <si>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</si>
  <si>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</si>
  <si>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</si>
  <si>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</si>
  <si>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</si>
  <si>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</si>
  <si>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</si>
  <si>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DE INFORMACIÓN DEL SERVICIO PÚBLICO DE EMPLEO - SISE*.</t>
  </si>
  <si>
    <t>INFORME ESTADÍSTICO DE MUJERES REGISTRADAS EN EL SISTEMA</t>
  </si>
  <si>
    <t>Oferentes por rangos de edad</t>
  </si>
  <si>
    <t>No Informa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</si>
  <si>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</si>
  <si>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</si>
  <si>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</si>
  <si>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</si>
  <si>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</si>
  <si>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</si>
  <si>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Oferentes mujeres registradas según aspiración salarial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</si>
  <si>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</si>
  <si>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</si>
  <si>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Acumulado  
2013 - 2016</t>
  </si>
  <si>
    <t>*Esta información corresponde a 92 Prestadores que actualmente hacen uso del Sistema de Información</t>
  </si>
  <si>
    <t>Mayo de 2017</t>
  </si>
  <si>
    <t>Abril de 2017</t>
  </si>
  <si>
    <t>Abril 2017</t>
  </si>
  <si>
    <t>Acumulado 
Enero - Abril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</si>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</sst>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wrapText="1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42334</xdr:rowOff>
    </xdr:from>
    <xdr:to>
      <xdr:col>5</xdr:col>
      <xdr:colOff>288417</xdr:colOff>
      <xdr:row>5</xdr:row>
      <xdr:rowOff>74584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334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52916</xdr:rowOff>
    </xdr:from>
    <xdr:to>
      <xdr:col>9</xdr:col>
      <xdr:colOff>161417</xdr:colOff>
      <xdr:row>5</xdr:row>
      <xdr:rowOff>85166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52916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42333</xdr:rowOff>
    </xdr:from>
    <xdr:to>
      <xdr:col>6</xdr:col>
      <xdr:colOff>669417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21166</xdr:rowOff>
    </xdr:from>
    <xdr:to>
      <xdr:col>6</xdr:col>
      <xdr:colOff>658833</xdr:colOff>
      <xdr:row>5</xdr:row>
      <xdr:rowOff>53416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21166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0</xdr:row>
      <xdr:rowOff>31749</xdr:rowOff>
    </xdr:from>
    <xdr:to>
      <xdr:col>5</xdr:col>
      <xdr:colOff>711751</xdr:colOff>
      <xdr:row>5</xdr:row>
      <xdr:rowOff>63999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31749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28576</xdr:rowOff>
    </xdr:from>
    <xdr:to>
      <xdr:col>9</xdr:col>
      <xdr:colOff>92625</xdr:colOff>
      <xdr:row>5</xdr:row>
      <xdr:rowOff>70351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0</xdr:row>
      <xdr:rowOff>63501</xdr:rowOff>
    </xdr:from>
    <xdr:to>
      <xdr:col>8</xdr:col>
      <xdr:colOff>489501</xdr:colOff>
      <xdr:row>5</xdr:row>
      <xdr:rowOff>95751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63501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42333</xdr:rowOff>
    </xdr:from>
    <xdr:to>
      <xdr:col>8</xdr:col>
      <xdr:colOff>426000</xdr:colOff>
      <xdr:row>5</xdr:row>
      <xdr:rowOff>85166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31750</xdr:rowOff>
    </xdr:from>
    <xdr:to>
      <xdr:col>8</xdr:col>
      <xdr:colOff>468334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3175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0"/>
      <c r="B1" s="7"/>
      <c r="C1" s="7"/>
      <c r="D1" s="31"/>
      <c r="E1" s="31"/>
      <c r="F1" s="31"/>
      <c r="G1" s="32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3"/>
      <c r="B2" s="4"/>
      <c r="C2" s="4"/>
      <c r="D2" s="34"/>
      <c r="E2" s="34"/>
      <c r="F2" s="34"/>
      <c r="G2" s="35"/>
      <c r="I2" s="9"/>
      <c r="J2" s="9"/>
      <c r="K2" s="9"/>
      <c r="L2" s="9"/>
      <c r="M2" s="9"/>
      <c r="N2" s="9"/>
      <c r="O2" s="9"/>
      <c r="P2" s="9"/>
    </row>
    <row r="3" spans="1:16" x14ac:dyDescent="0.25">
      <c r="A3" s="33"/>
      <c r="B3" s="4"/>
      <c r="C3" s="4"/>
      <c r="D3" s="4"/>
      <c r="E3" s="4"/>
      <c r="F3" s="4"/>
      <c r="G3" s="36"/>
    </row>
    <row r="4" spans="1:16" x14ac:dyDescent="0.25">
      <c r="A4" s="33"/>
      <c r="B4" s="4"/>
      <c r="C4" s="4"/>
      <c r="D4" s="4"/>
      <c r="E4" s="4"/>
      <c r="F4" s="4"/>
      <c r="G4" s="36"/>
    </row>
    <row r="5" spans="1:16" ht="15.75" x14ac:dyDescent="0.25">
      <c r="A5" s="33"/>
      <c r="B5" s="37"/>
      <c r="C5" s="59"/>
      <c r="D5" s="4"/>
      <c r="E5" s="4"/>
      <c r="F5" s="4"/>
      <c r="G5" s="36"/>
    </row>
    <row r="6" spans="1:16" ht="15.75" x14ac:dyDescent="0.25">
      <c r="A6" s="33"/>
      <c r="B6" s="3"/>
      <c r="C6" s="59"/>
      <c r="D6" s="4"/>
      <c r="E6" s="4"/>
      <c r="F6" s="4"/>
      <c r="G6" s="36"/>
    </row>
    <row r="7" spans="1:16" ht="15.75" x14ac:dyDescent="0.25">
      <c r="A7" s="33"/>
      <c r="B7" s="100" t="s">
        <v>230</v>
      </c>
      <c r="C7" s="100"/>
      <c r="D7" s="100"/>
      <c r="E7" s="100"/>
      <c r="F7" s="100"/>
      <c r="G7" s="36"/>
    </row>
    <row r="8" spans="1:16" ht="15.75" customHeight="1" x14ac:dyDescent="0.25">
      <c r="A8" s="33"/>
      <c r="B8" s="100" t="s">
        <v>229</v>
      </c>
      <c r="C8" s="100"/>
      <c r="D8" s="100"/>
      <c r="E8" s="100"/>
      <c r="F8" s="100"/>
      <c r="G8" s="36"/>
    </row>
    <row r="9" spans="1:16" ht="15.75" customHeight="1" x14ac:dyDescent="0.25">
      <c r="A9" s="33"/>
      <c r="B9" s="59"/>
      <c r="D9" s="4"/>
      <c r="E9" s="4"/>
      <c r="F9" s="4"/>
      <c r="G9" s="36"/>
    </row>
    <row r="10" spans="1:16" ht="15.75" x14ac:dyDescent="0.25">
      <c r="A10" s="33"/>
      <c r="B10" s="59"/>
      <c r="D10" s="4"/>
      <c r="E10" s="4"/>
      <c r="F10" s="4"/>
      <c r="G10" s="36"/>
    </row>
    <row r="11" spans="1:16" ht="15.75" x14ac:dyDescent="0.25">
      <c r="A11" s="33"/>
      <c r="B11" s="59"/>
      <c r="D11" s="4"/>
      <c r="E11" s="4"/>
      <c r="F11" s="4"/>
      <c r="G11" s="36"/>
    </row>
    <row r="12" spans="1:16" ht="15.75" x14ac:dyDescent="0.25">
      <c r="A12" s="33"/>
      <c r="B12" s="59"/>
      <c r="C12" s="10" t="s">
        <v>102</v>
      </c>
      <c r="D12" s="4"/>
      <c r="E12" s="4"/>
      <c r="F12" s="4"/>
      <c r="G12" s="36"/>
    </row>
    <row r="13" spans="1:16" ht="15.75" x14ac:dyDescent="0.25">
      <c r="A13" s="33"/>
      <c r="B13" s="59"/>
      <c r="C13" s="60"/>
      <c r="D13" s="4"/>
      <c r="E13" s="4"/>
      <c r="F13" s="4"/>
      <c r="G13" s="36"/>
    </row>
    <row r="14" spans="1:16" ht="15.75" x14ac:dyDescent="0.25">
      <c r="A14" s="33"/>
      <c r="B14" s="59"/>
      <c r="C14" s="61" t="s">
        <v>231</v>
      </c>
      <c r="D14" s="4"/>
      <c r="E14" s="4"/>
      <c r="F14" s="4"/>
      <c r="G14" s="36"/>
    </row>
    <row r="15" spans="1:16" ht="15.75" x14ac:dyDescent="0.25">
      <c r="A15" s="33"/>
      <c r="B15" s="59"/>
      <c r="C15" s="61" t="s">
        <v>62</v>
      </c>
      <c r="D15" s="4"/>
      <c r="E15" s="4"/>
      <c r="F15" s="4"/>
      <c r="G15" s="36"/>
    </row>
    <row r="16" spans="1:16" ht="15.75" x14ac:dyDescent="0.25">
      <c r="A16" s="33"/>
      <c r="B16" s="59"/>
      <c r="C16" s="61" t="s">
        <v>63</v>
      </c>
      <c r="D16" s="4"/>
      <c r="E16" s="4"/>
      <c r="F16" s="4"/>
      <c r="G16" s="36"/>
    </row>
    <row r="17" spans="1:7" ht="15.75" x14ac:dyDescent="0.25">
      <c r="A17" s="33"/>
      <c r="B17" s="59"/>
      <c r="C17" s="61" t="s">
        <v>64</v>
      </c>
      <c r="D17" s="4"/>
      <c r="E17" s="4"/>
      <c r="F17" s="4"/>
      <c r="G17" s="36"/>
    </row>
    <row r="18" spans="1:7" ht="15.75" x14ac:dyDescent="0.25">
      <c r="A18" s="33"/>
      <c r="B18" s="4"/>
      <c r="C18" s="61" t="s">
        <v>65</v>
      </c>
      <c r="D18" s="4"/>
      <c r="E18" s="4"/>
      <c r="F18" s="4"/>
      <c r="G18" s="36"/>
    </row>
    <row r="19" spans="1:7" ht="15.75" x14ac:dyDescent="0.25">
      <c r="A19" s="33"/>
      <c r="B19" s="4"/>
      <c r="C19" s="61" t="s">
        <v>66</v>
      </c>
      <c r="D19" s="4"/>
      <c r="E19" s="4"/>
      <c r="F19" s="4"/>
      <c r="G19" s="36"/>
    </row>
    <row r="20" spans="1:7" ht="15.75" x14ac:dyDescent="0.25">
      <c r="A20" s="33"/>
      <c r="B20" s="4"/>
      <c r="C20" s="61" t="s">
        <v>67</v>
      </c>
      <c r="D20" s="4"/>
      <c r="E20" s="4"/>
      <c r="F20" s="4"/>
      <c r="G20" s="36"/>
    </row>
    <row r="21" spans="1:7" x14ac:dyDescent="0.25">
      <c r="A21" s="33"/>
      <c r="B21" s="4"/>
      <c r="C21" s="4"/>
      <c r="D21" s="4"/>
      <c r="E21" s="4"/>
      <c r="F21" s="4"/>
      <c r="G21" s="36"/>
    </row>
    <row r="22" spans="1:7" x14ac:dyDescent="0.25">
      <c r="A22" s="33"/>
      <c r="B22" s="4"/>
      <c r="C22" s="4"/>
      <c r="D22" s="4"/>
      <c r="E22" s="4"/>
      <c r="F22" s="4"/>
      <c r="G22" s="36"/>
    </row>
    <row r="23" spans="1:7" x14ac:dyDescent="0.25">
      <c r="A23" s="33"/>
      <c r="B23" s="4"/>
      <c r="C23" s="4"/>
      <c r="D23" s="4"/>
      <c r="E23" s="4"/>
      <c r="F23" s="4"/>
      <c r="G23" s="36"/>
    </row>
    <row r="24" spans="1:7" x14ac:dyDescent="0.25">
      <c r="A24" s="33"/>
      <c r="B24" s="8" t="s">
        <v>243</v>
      </c>
      <c r="C24" s="4"/>
      <c r="D24" s="4"/>
      <c r="E24" s="4"/>
      <c r="F24" s="4"/>
      <c r="G24" s="36"/>
    </row>
    <row r="25" spans="1:7" x14ac:dyDescent="0.25">
      <c r="A25" s="33"/>
      <c r="B25" s="8" t="s">
        <v>225</v>
      </c>
      <c r="C25" s="4"/>
      <c r="D25" s="4"/>
      <c r="E25" s="4"/>
      <c r="F25" s="4"/>
      <c r="G25" s="36"/>
    </row>
    <row r="26" spans="1:7" x14ac:dyDescent="0.25">
      <c r="A26" s="33"/>
      <c r="B26" s="4"/>
      <c r="C26" s="4"/>
      <c r="D26" s="4"/>
      <c r="E26" s="4"/>
      <c r="F26" s="4"/>
      <c r="G26" s="36"/>
    </row>
    <row r="27" spans="1:7" x14ac:dyDescent="0.25">
      <c r="A27" s="33"/>
      <c r="B27" s="4"/>
      <c r="C27" s="4"/>
      <c r="D27" s="4"/>
      <c r="E27" s="4"/>
      <c r="F27" s="4"/>
      <c r="G27" s="36"/>
    </row>
    <row r="28" spans="1:7" x14ac:dyDescent="0.25">
      <c r="A28" s="33"/>
      <c r="B28" s="4" t="s">
        <v>226</v>
      </c>
      <c r="C28" s="88" t="s">
        <v>244</v>
      </c>
      <c r="D28" s="4"/>
      <c r="E28" s="4"/>
      <c r="F28" s="4"/>
      <c r="G28" s="36"/>
    </row>
    <row r="29" spans="1:7" x14ac:dyDescent="0.25">
      <c r="A29" s="33"/>
      <c r="B29" s="4" t="s">
        <v>227</v>
      </c>
      <c r="C29" s="88" t="s">
        <v>245</v>
      </c>
      <c r="D29" s="4"/>
      <c r="E29" s="4"/>
      <c r="F29" s="4"/>
      <c r="G29" s="36"/>
    </row>
    <row r="30" spans="1:7" x14ac:dyDescent="0.25">
      <c r="A30" s="33"/>
      <c r="B30" s="4"/>
      <c r="C30" s="4"/>
      <c r="D30" s="4"/>
      <c r="E30" s="4"/>
      <c r="F30" s="4"/>
      <c r="G30" s="36"/>
    </row>
    <row r="31" spans="1:7" x14ac:dyDescent="0.25">
      <c r="A31" s="39"/>
      <c r="B31" s="6"/>
      <c r="C31" s="6"/>
      <c r="D31" s="6"/>
      <c r="E31" s="6"/>
      <c r="F31" s="6"/>
      <c r="G31" s="40"/>
    </row>
    <row r="34" spans="1:6" x14ac:dyDescent="0.25">
      <c r="A34" s="33"/>
      <c r="B34" s="4"/>
      <c r="C34" s="4"/>
      <c r="D34" s="4"/>
      <c r="E34" s="4"/>
      <c r="F34" s="4"/>
    </row>
    <row r="35" spans="1:6" x14ac:dyDescent="0.25">
      <c r="A35" s="33"/>
      <c r="B35" s="4"/>
      <c r="C35" s="4"/>
      <c r="D35" s="4"/>
      <c r="E35" s="4"/>
      <c r="F35" s="4"/>
    </row>
    <row r="36" spans="1:6" x14ac:dyDescent="0.25">
      <c r="A36" s="33"/>
      <c r="B36" s="4"/>
      <c r="C36" s="4"/>
      <c r="D36" s="4"/>
      <c r="E36" s="4"/>
      <c r="F36" s="4"/>
    </row>
    <row r="37" spans="1:6" x14ac:dyDescent="0.25">
      <c r="A37" s="33"/>
      <c r="B37" s="4"/>
      <c r="C37" s="4"/>
      <c r="D37" s="4"/>
      <c r="E37" s="4"/>
      <c r="F37" s="4"/>
    </row>
    <row r="38" spans="1:6" x14ac:dyDescent="0.25">
      <c r="A38" s="33"/>
      <c r="B38" s="4"/>
      <c r="C38" s="4"/>
      <c r="D38" s="4"/>
      <c r="E38" s="4"/>
      <c r="F38" s="4"/>
    </row>
    <row r="39" spans="1:6" x14ac:dyDescent="0.25">
      <c r="A39" s="33"/>
      <c r="B39" s="4"/>
      <c r="C39" s="4"/>
      <c r="D39" s="4"/>
      <c r="E39" s="4"/>
      <c r="F39" s="4"/>
    </row>
    <row r="40" spans="1:6" x14ac:dyDescent="0.25">
      <c r="A40" s="33"/>
      <c r="B40" s="4"/>
      <c r="C40" s="4"/>
      <c r="D40" s="4"/>
      <c r="E40" s="4"/>
      <c r="F40" s="4"/>
    </row>
    <row r="41" spans="1:6" x14ac:dyDescent="0.25">
      <c r="A41" s="33"/>
      <c r="B41" s="4"/>
      <c r="C41" s="4"/>
      <c r="D41" s="4"/>
      <c r="E41" s="4"/>
      <c r="F41" s="4"/>
    </row>
    <row r="42" spans="1:6" x14ac:dyDescent="0.25">
      <c r="A42" s="33"/>
      <c r="B42" s="4"/>
      <c r="C42" s="4"/>
      <c r="D42" s="4"/>
      <c r="E42" s="4"/>
      <c r="F42" s="4"/>
    </row>
    <row r="43" spans="1:6" x14ac:dyDescent="0.25">
      <c r="A43" s="33"/>
      <c r="B43" s="4"/>
      <c r="C43" s="4"/>
      <c r="D43" s="4"/>
      <c r="E43" s="4"/>
      <c r="F43" s="4"/>
    </row>
    <row r="44" spans="1:6" x14ac:dyDescent="0.25">
      <c r="A44" s="33"/>
      <c r="B44" s="4"/>
      <c r="C44" s="4"/>
      <c r="D44" s="4"/>
      <c r="E44" s="4"/>
      <c r="F44" s="4"/>
    </row>
    <row r="45" spans="1:6" x14ac:dyDescent="0.25">
      <c r="A45" s="33"/>
      <c r="B45" s="4"/>
      <c r="C45" s="4"/>
      <c r="D45" s="4"/>
      <c r="E45" s="4"/>
      <c r="F45" s="4"/>
    </row>
    <row r="46" spans="1:6" x14ac:dyDescent="0.25">
      <c r="A46" s="33"/>
      <c r="B46" s="4"/>
      <c r="C46" s="4"/>
      <c r="D46" s="4"/>
      <c r="E46" s="4"/>
      <c r="F46" s="4"/>
    </row>
    <row r="47" spans="1:6" x14ac:dyDescent="0.25">
      <c r="A47" s="33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0"/>
      <c r="B1" s="7"/>
      <c r="C1" s="7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  <c r="O1" s="9"/>
      <c r="P1" s="9"/>
    </row>
    <row r="2" spans="1:16" ht="18" x14ac:dyDescent="0.25">
      <c r="A2" s="33"/>
      <c r="B2" s="4"/>
      <c r="C2" s="4"/>
      <c r="D2" s="34"/>
      <c r="E2" s="34"/>
      <c r="F2" s="34"/>
      <c r="G2" s="34"/>
      <c r="H2" s="34"/>
      <c r="I2" s="34"/>
      <c r="J2" s="34"/>
      <c r="K2" s="35"/>
      <c r="L2" s="9"/>
      <c r="M2" s="9"/>
      <c r="N2" s="9"/>
      <c r="O2" s="9"/>
      <c r="P2" s="9"/>
    </row>
    <row r="3" spans="1:16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6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6" s="2" customFormat="1" ht="15.75" x14ac:dyDescent="0.25">
      <c r="A5" s="48"/>
      <c r="B5" s="37"/>
      <c r="C5" s="47"/>
      <c r="D5" s="47"/>
      <c r="E5" s="47"/>
      <c r="F5" s="47"/>
      <c r="G5" s="47"/>
      <c r="H5" s="47"/>
      <c r="I5" s="47"/>
      <c r="J5" s="47"/>
      <c r="K5" s="49"/>
    </row>
    <row r="6" spans="1:16" s="2" customFormat="1" ht="15.75" x14ac:dyDescent="0.25">
      <c r="A6" s="48"/>
      <c r="B6" s="3"/>
      <c r="C6" s="47"/>
      <c r="D6" s="47"/>
      <c r="E6" s="47"/>
      <c r="F6" s="47"/>
      <c r="G6" s="47"/>
      <c r="H6" s="47"/>
      <c r="I6" s="47"/>
      <c r="J6" s="47"/>
      <c r="K6" s="49"/>
    </row>
    <row r="7" spans="1:16" s="2" customFormat="1" ht="30" customHeight="1" x14ac:dyDescent="0.25">
      <c r="A7" s="48"/>
      <c r="B7" s="111" t="s">
        <v>233</v>
      </c>
      <c r="C7" s="111"/>
      <c r="D7" s="111"/>
      <c r="E7" s="111"/>
      <c r="F7" s="111"/>
      <c r="G7" s="111"/>
      <c r="H7" s="47"/>
      <c r="I7" s="101" t="s">
        <v>228</v>
      </c>
      <c r="J7" s="102"/>
      <c r="K7" s="49"/>
    </row>
    <row r="8" spans="1:16" s="2" customFormat="1" x14ac:dyDescent="0.25">
      <c r="A8" s="48"/>
      <c r="B8" s="16"/>
      <c r="C8" s="47"/>
      <c r="D8" s="5"/>
      <c r="E8" s="5"/>
      <c r="F8" s="5"/>
      <c r="G8" s="5"/>
      <c r="H8" s="6"/>
      <c r="I8" s="5"/>
      <c r="J8" s="5"/>
      <c r="K8" s="49"/>
    </row>
    <row r="9" spans="1:16" s="2" customFormat="1" ht="30" customHeight="1" x14ac:dyDescent="0.2">
      <c r="A9" s="48"/>
      <c r="B9" s="109" t="s">
        <v>68</v>
      </c>
      <c r="C9" s="105" t="s">
        <v>246</v>
      </c>
      <c r="D9" s="106"/>
      <c r="E9" s="83"/>
      <c r="F9" s="107" t="s">
        <v>247</v>
      </c>
      <c r="G9" s="108"/>
      <c r="H9" s="83"/>
      <c r="I9" s="103" t="s">
        <v>242</v>
      </c>
      <c r="J9" s="104"/>
      <c r="K9" s="49"/>
    </row>
    <row r="10" spans="1:16" s="2" customFormat="1" x14ac:dyDescent="0.25">
      <c r="A10" s="48"/>
      <c r="B10" s="110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28" t="s">
        <v>103</v>
      </c>
      <c r="K10" s="49"/>
    </row>
    <row r="11" spans="1:16" x14ac:dyDescent="0.25">
      <c r="A11" s="33"/>
      <c r="B11" s="41" t="s">
        <v>84</v>
      </c>
      <c r="C11" s="22">
        <v>22157</v>
      </c>
      <c r="D11" s="20">
        <v>54.28</v>
      </c>
      <c r="E11" s="14"/>
      <c r="F11" s="21">
        <v>116104</v>
      </c>
      <c r="G11" s="20">
        <v>53.91</v>
      </c>
      <c r="H11" s="14"/>
      <c r="I11" s="21">
        <v>732957</v>
      </c>
      <c r="J11" s="99">
        <f>(I11*100)/$I$15</f>
        <v>49.637247591978202</v>
      </c>
      <c r="K11" s="36"/>
    </row>
    <row r="12" spans="1:16" x14ac:dyDescent="0.25">
      <c r="A12" s="33"/>
      <c r="B12" s="41" t="s">
        <v>71</v>
      </c>
      <c r="C12" s="22">
        <v>13728</v>
      </c>
      <c r="D12" s="20">
        <v>33.630000000000003</v>
      </c>
      <c r="E12" s="14"/>
      <c r="F12" s="21">
        <v>73981</v>
      </c>
      <c r="G12" s="20">
        <v>34.81</v>
      </c>
      <c r="H12" s="12"/>
      <c r="I12" s="21">
        <v>579320</v>
      </c>
      <c r="J12" s="99">
        <f>(I12*100)/$I$15</f>
        <v>39.232656588292102</v>
      </c>
      <c r="K12" s="36"/>
    </row>
    <row r="13" spans="1:16" x14ac:dyDescent="0.25">
      <c r="A13" s="33"/>
      <c r="B13" s="41" t="s">
        <v>72</v>
      </c>
      <c r="C13" s="22">
        <v>4141</v>
      </c>
      <c r="D13" s="20">
        <v>10.14</v>
      </c>
      <c r="E13" s="14"/>
      <c r="F13" s="21">
        <v>21314</v>
      </c>
      <c r="G13" s="20">
        <v>10.11</v>
      </c>
      <c r="H13" s="14"/>
      <c r="I13" s="21">
        <v>156887</v>
      </c>
      <c r="J13" s="99">
        <f>(I13*100)/$I$15</f>
        <v>10.624687209430682</v>
      </c>
      <c r="K13" s="36"/>
    </row>
    <row r="14" spans="1:16" x14ac:dyDescent="0.25">
      <c r="A14" s="33"/>
      <c r="B14" s="41" t="s">
        <v>232</v>
      </c>
      <c r="C14" s="22">
        <v>797</v>
      </c>
      <c r="D14" s="98">
        <v>1.95</v>
      </c>
      <c r="E14" s="14"/>
      <c r="F14" s="21">
        <v>2754</v>
      </c>
      <c r="G14" s="98">
        <v>1.17</v>
      </c>
      <c r="H14" s="14"/>
      <c r="I14" s="21">
        <v>7463</v>
      </c>
      <c r="J14" s="99">
        <f>(I14*100)/$I$15</f>
        <v>0.50540861029901252</v>
      </c>
      <c r="K14" s="36"/>
    </row>
    <row r="15" spans="1:16" x14ac:dyDescent="0.25">
      <c r="A15" s="33"/>
      <c r="B15" s="42" t="s">
        <v>69</v>
      </c>
      <c r="C15" s="43">
        <v>40823</v>
      </c>
      <c r="D15" s="44">
        <v>100</v>
      </c>
      <c r="E15" s="13"/>
      <c r="F15" s="45">
        <f>SUM(F11:F14)</f>
        <v>214153</v>
      </c>
      <c r="G15" s="46">
        <f>SUM(G11:G14)</f>
        <v>100</v>
      </c>
      <c r="H15" s="15"/>
      <c r="I15" s="45">
        <f>SUM(I11:I14)</f>
        <v>1476627</v>
      </c>
      <c r="J15" s="45">
        <f>SUM(J11:J14)</f>
        <v>100</v>
      </c>
      <c r="K15" s="36"/>
    </row>
    <row r="16" spans="1:16" x14ac:dyDescent="0.25">
      <c r="A16" s="33"/>
      <c r="B16" s="4"/>
      <c r="C16" s="4"/>
      <c r="D16" s="4"/>
      <c r="E16" s="4"/>
      <c r="F16" s="4"/>
      <c r="G16" s="4"/>
      <c r="H16" s="4"/>
      <c r="I16" s="4"/>
      <c r="J16" s="4"/>
      <c r="K16" s="36"/>
    </row>
    <row r="17" spans="1:11" x14ac:dyDescent="0.25">
      <c r="A17" s="33"/>
      <c r="B17" s="8" t="s">
        <v>104</v>
      </c>
      <c r="C17" s="4"/>
      <c r="D17" s="4"/>
      <c r="E17" s="4"/>
      <c r="F17" s="4"/>
      <c r="G17" s="4"/>
      <c r="H17" s="4"/>
      <c r="I17" s="4"/>
      <c r="J17" s="4"/>
      <c r="K17" s="36"/>
    </row>
    <row r="18" spans="1:11" x14ac:dyDescent="0.25">
      <c r="A18" s="33"/>
      <c r="B18" s="4"/>
      <c r="C18" s="4"/>
      <c r="D18" s="4"/>
      <c r="E18" s="4"/>
      <c r="F18" s="4"/>
      <c r="G18" s="4"/>
      <c r="H18" s="4"/>
      <c r="I18" s="4"/>
      <c r="J18" s="4"/>
      <c r="K18" s="36"/>
    </row>
    <row r="19" spans="1:11" x14ac:dyDescent="0.25">
      <c r="A19" s="39"/>
      <c r="B19" s="6"/>
      <c r="C19" s="6"/>
      <c r="D19" s="6"/>
      <c r="E19" s="6"/>
      <c r="F19" s="6"/>
      <c r="G19" s="6"/>
      <c r="H19" s="6"/>
      <c r="I19" s="6"/>
      <c r="J19" s="6"/>
      <c r="K19" s="40"/>
    </row>
    <row r="21" spans="1:11" x14ac:dyDescent="0.25">
      <c r="A21" s="33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33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33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3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3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3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3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3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3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3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3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3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3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3"/>
      <c r="B34" s="4"/>
      <c r="C34" s="4"/>
      <c r="D34" s="4"/>
      <c r="E34" s="4"/>
      <c r="F34" s="4"/>
      <c r="G34" s="4"/>
      <c r="H34" s="4"/>
      <c r="I34" s="4"/>
      <c r="J34" s="4"/>
    </row>
  </sheetData>
  <mergeCells count="6"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0"/>
      <c r="B1" s="7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  <c r="O1" s="9"/>
      <c r="P1" s="9"/>
    </row>
    <row r="2" spans="1:16" ht="18" x14ac:dyDescent="0.25">
      <c r="A2" s="33"/>
      <c r="B2" s="4"/>
      <c r="C2" s="34"/>
      <c r="D2" s="34"/>
      <c r="E2" s="34"/>
      <c r="F2" s="34"/>
      <c r="G2" s="34"/>
      <c r="H2" s="34"/>
      <c r="I2" s="34"/>
      <c r="J2" s="34"/>
      <c r="K2" s="35"/>
      <c r="L2" s="9"/>
      <c r="M2" s="9"/>
      <c r="N2" s="9"/>
      <c r="O2" s="9"/>
      <c r="P2" s="9"/>
    </row>
    <row r="3" spans="1:16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6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6" ht="15.75" x14ac:dyDescent="0.25">
      <c r="A5" s="33"/>
      <c r="B5" s="37"/>
      <c r="C5" s="4"/>
      <c r="D5" s="4"/>
      <c r="E5" s="4"/>
      <c r="F5" s="4"/>
      <c r="G5" s="4"/>
      <c r="H5" s="4"/>
      <c r="I5" s="4"/>
      <c r="J5" s="4"/>
      <c r="K5" s="36"/>
    </row>
    <row r="6" spans="1:16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6" ht="29.25" customHeight="1" x14ac:dyDescent="0.25">
      <c r="A7" s="33"/>
      <c r="B7" s="117" t="s">
        <v>234</v>
      </c>
      <c r="C7" s="117"/>
      <c r="D7" s="117"/>
      <c r="E7" s="117"/>
      <c r="F7" s="117"/>
      <c r="G7" s="117"/>
      <c r="H7" s="4"/>
      <c r="I7" s="101" t="s">
        <v>228</v>
      </c>
      <c r="J7" s="102"/>
      <c r="K7" s="36"/>
    </row>
    <row r="8" spans="1:16" x14ac:dyDescent="0.25">
      <c r="A8" s="33"/>
      <c r="B8" s="16"/>
      <c r="C8" s="38"/>
      <c r="D8" s="38"/>
      <c r="E8" s="38"/>
      <c r="F8" s="38"/>
      <c r="G8" s="38"/>
      <c r="H8" s="38"/>
      <c r="I8" s="38"/>
      <c r="J8" s="38"/>
      <c r="K8" s="36"/>
    </row>
    <row r="9" spans="1:16" ht="27.75" customHeight="1" x14ac:dyDescent="0.25">
      <c r="A9" s="33"/>
      <c r="B9" s="104" t="s">
        <v>68</v>
      </c>
      <c r="C9" s="116" t="str">
        <f>+'Rangos de Edad'!C9</f>
        <v>Abril 2017</v>
      </c>
      <c r="D9" s="106"/>
      <c r="E9" s="17"/>
      <c r="F9" s="114" t="str">
        <f>+'Rangos de Edad'!F9</f>
        <v>Acumulado 
Enero - Abril 2017</v>
      </c>
      <c r="G9" s="115"/>
      <c r="H9" s="84"/>
      <c r="I9" s="112" t="str">
        <f>+'Rangos de Edad'!I9</f>
        <v>Acumulado  
2013 - 2016</v>
      </c>
      <c r="J9" s="113"/>
      <c r="K9" s="36"/>
    </row>
    <row r="10" spans="1:16" x14ac:dyDescent="0.25">
      <c r="A10" s="33"/>
      <c r="B10" s="104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28" t="s">
        <v>103</v>
      </c>
      <c r="K10" s="36"/>
    </row>
    <row r="11" spans="1:16" x14ac:dyDescent="0.25">
      <c r="A11" s="33"/>
      <c r="B11" s="19" t="s">
        <v>25</v>
      </c>
      <c r="C11" s="21">
        <v>49</v>
      </c>
      <c r="D11" s="20">
        <v>0.12</v>
      </c>
      <c r="E11" s="27">
        <v>0</v>
      </c>
      <c r="F11" s="21">
        <v>173</v>
      </c>
      <c r="G11" s="99">
        <f>(F11*100)/$F$45</f>
        <v>8.0783365164158336E-2</v>
      </c>
      <c r="H11" s="27"/>
      <c r="I11" s="97">
        <v>944</v>
      </c>
      <c r="J11" s="99">
        <f>(I11*100)/$I$45</f>
        <v>6.3929482530117626E-2</v>
      </c>
      <c r="K11" s="36"/>
    </row>
    <row r="12" spans="1:16" x14ac:dyDescent="0.25">
      <c r="A12" s="33"/>
      <c r="B12" s="19" t="s">
        <v>0</v>
      </c>
      <c r="C12" s="21">
        <v>8035</v>
      </c>
      <c r="D12" s="95">
        <v>19.68</v>
      </c>
      <c r="E12" s="96">
        <v>0</v>
      </c>
      <c r="F12" s="21">
        <v>36189</v>
      </c>
      <c r="G12" s="99">
        <f t="shared" ref="G12:G44" si="0">(F12*100)/$F$45</f>
        <v>16.898665907085121</v>
      </c>
      <c r="H12" s="27"/>
      <c r="I12" s="21">
        <v>199788</v>
      </c>
      <c r="J12" s="99">
        <f t="shared" ref="J12:J44" si="1">(I12*100)/$I$45</f>
        <v>13.530024847168582</v>
      </c>
      <c r="K12" s="36"/>
    </row>
    <row r="13" spans="1:16" x14ac:dyDescent="0.25">
      <c r="A13" s="33"/>
      <c r="B13" s="19" t="s">
        <v>23</v>
      </c>
      <c r="C13" s="21">
        <v>115</v>
      </c>
      <c r="D13" s="95">
        <v>0.28000000000000003</v>
      </c>
      <c r="E13" s="96">
        <v>0</v>
      </c>
      <c r="F13" s="21">
        <v>915</v>
      </c>
      <c r="G13" s="99">
        <f t="shared" si="0"/>
        <v>0.42726461922083742</v>
      </c>
      <c r="H13" s="27"/>
      <c r="I13" s="21">
        <v>5221</v>
      </c>
      <c r="J13" s="99">
        <f t="shared" si="1"/>
        <v>0.35357608928998319</v>
      </c>
      <c r="K13" s="36"/>
    </row>
    <row r="14" spans="1:16" x14ac:dyDescent="0.25">
      <c r="A14" s="33"/>
      <c r="B14" s="19" t="s">
        <v>2</v>
      </c>
      <c r="C14" s="21">
        <v>2531</v>
      </c>
      <c r="D14" s="95">
        <v>6.2</v>
      </c>
      <c r="E14" s="96">
        <v>0</v>
      </c>
      <c r="F14" s="21">
        <v>11313</v>
      </c>
      <c r="G14" s="99">
        <f t="shared" si="0"/>
        <v>5.2826717346943539</v>
      </c>
      <c r="H14" s="27"/>
      <c r="I14" s="21">
        <v>83003</v>
      </c>
      <c r="J14" s="99">
        <f t="shared" si="1"/>
        <v>5.6211216508976198</v>
      </c>
      <c r="K14" s="36"/>
    </row>
    <row r="15" spans="1:16" x14ac:dyDescent="0.25">
      <c r="A15" s="33"/>
      <c r="B15" s="19" t="s">
        <v>248</v>
      </c>
      <c r="C15" s="21">
        <v>9308</v>
      </c>
      <c r="D15" s="95">
        <v>22.8</v>
      </c>
      <c r="E15" s="96">
        <v>0</v>
      </c>
      <c r="F15" s="21">
        <v>50967</v>
      </c>
      <c r="G15" s="99">
        <f t="shared" si="0"/>
        <v>23.799339724402646</v>
      </c>
      <c r="H15" s="27"/>
      <c r="I15" s="21">
        <v>366760</v>
      </c>
      <c r="J15" s="99">
        <f t="shared" si="1"/>
        <v>24.837687513502054</v>
      </c>
      <c r="K15" s="36"/>
    </row>
    <row r="16" spans="1:16" x14ac:dyDescent="0.25">
      <c r="A16" s="33"/>
      <c r="B16" s="19" t="s">
        <v>5</v>
      </c>
      <c r="C16" s="21">
        <v>251</v>
      </c>
      <c r="D16" s="95">
        <v>0.61</v>
      </c>
      <c r="E16" s="96">
        <v>0</v>
      </c>
      <c r="F16" s="21">
        <v>1752</v>
      </c>
      <c r="G16" s="99">
        <f t="shared" si="0"/>
        <v>0.81810668073760351</v>
      </c>
      <c r="H16" s="27"/>
      <c r="I16" s="21">
        <v>14341</v>
      </c>
      <c r="J16" s="99">
        <f t="shared" si="1"/>
        <v>0.97119990356400088</v>
      </c>
      <c r="K16" s="36"/>
    </row>
    <row r="17" spans="1:11" x14ac:dyDescent="0.25">
      <c r="A17" s="33"/>
      <c r="B17" s="19" t="s">
        <v>9</v>
      </c>
      <c r="C17" s="21">
        <v>662</v>
      </c>
      <c r="D17" s="95">
        <v>1.62</v>
      </c>
      <c r="E17" s="96">
        <v>0</v>
      </c>
      <c r="F17" s="21">
        <v>4587</v>
      </c>
      <c r="G17" s="99">
        <f t="shared" si="0"/>
        <v>2.1419265665201981</v>
      </c>
      <c r="H17" s="27"/>
      <c r="I17" s="21">
        <v>26228</v>
      </c>
      <c r="J17" s="99">
        <f t="shared" si="1"/>
        <v>1.7762102413134799</v>
      </c>
      <c r="K17" s="36"/>
    </row>
    <row r="18" spans="1:11" x14ac:dyDescent="0.25">
      <c r="A18" s="33"/>
      <c r="B18" s="19" t="s">
        <v>10</v>
      </c>
      <c r="C18" s="21">
        <v>693</v>
      </c>
      <c r="D18" s="95">
        <v>1.7</v>
      </c>
      <c r="E18" s="96">
        <v>0</v>
      </c>
      <c r="F18" s="21">
        <v>3547</v>
      </c>
      <c r="G18" s="99">
        <f t="shared" si="0"/>
        <v>1.6562924637992464</v>
      </c>
      <c r="H18" s="27"/>
      <c r="I18" s="21">
        <v>27959</v>
      </c>
      <c r="J18" s="99">
        <f t="shared" si="1"/>
        <v>1.8934368665885155</v>
      </c>
      <c r="K18" s="36"/>
    </row>
    <row r="19" spans="1:11" x14ac:dyDescent="0.25">
      <c r="A19" s="33"/>
      <c r="B19" s="19" t="s">
        <v>21</v>
      </c>
      <c r="C19" s="21">
        <v>168</v>
      </c>
      <c r="D19" s="95">
        <v>0.41</v>
      </c>
      <c r="E19" s="96">
        <v>0</v>
      </c>
      <c r="F19" s="21">
        <v>1002</v>
      </c>
      <c r="G19" s="99">
        <f t="shared" si="0"/>
        <v>0.46788977973691709</v>
      </c>
      <c r="H19" s="27"/>
      <c r="I19" s="21">
        <v>6466</v>
      </c>
      <c r="J19" s="99">
        <f t="shared" si="1"/>
        <v>0.43788986656752177</v>
      </c>
      <c r="K19" s="36"/>
    </row>
    <row r="20" spans="1:11" x14ac:dyDescent="0.25">
      <c r="A20" s="33"/>
      <c r="B20" s="19" t="s">
        <v>12</v>
      </c>
      <c r="C20" s="21">
        <v>546</v>
      </c>
      <c r="D20" s="95">
        <v>1.34</v>
      </c>
      <c r="E20" s="96">
        <v>0</v>
      </c>
      <c r="F20" s="21">
        <v>3423</v>
      </c>
      <c r="G20" s="99">
        <f t="shared" si="0"/>
        <v>1.5983899361671328</v>
      </c>
      <c r="H20" s="27"/>
      <c r="I20" s="21">
        <v>19679</v>
      </c>
      <c r="J20" s="99">
        <f t="shared" si="1"/>
        <v>1.332699456260789</v>
      </c>
      <c r="K20" s="36"/>
    </row>
    <row r="21" spans="1:11" x14ac:dyDescent="0.25">
      <c r="A21" s="33"/>
      <c r="B21" s="19" t="s">
        <v>16</v>
      </c>
      <c r="C21" s="21">
        <v>817</v>
      </c>
      <c r="D21" s="95">
        <v>2</v>
      </c>
      <c r="E21" s="96">
        <v>0</v>
      </c>
      <c r="F21" s="21">
        <v>3726</v>
      </c>
      <c r="G21" s="99">
        <f t="shared" si="0"/>
        <v>1.7398775641714102</v>
      </c>
      <c r="H21" s="27"/>
      <c r="I21" s="21">
        <v>25517</v>
      </c>
      <c r="J21" s="99">
        <f t="shared" si="1"/>
        <v>1.7280599636875122</v>
      </c>
      <c r="K21" s="36"/>
    </row>
    <row r="22" spans="1:11" x14ac:dyDescent="0.25">
      <c r="A22" s="33"/>
      <c r="B22" s="19" t="s">
        <v>14</v>
      </c>
      <c r="C22" s="21">
        <v>528</v>
      </c>
      <c r="D22" s="95">
        <v>1.29</v>
      </c>
      <c r="E22" s="96">
        <v>0</v>
      </c>
      <c r="F22" s="21">
        <v>3365</v>
      </c>
      <c r="G22" s="99">
        <f t="shared" si="0"/>
        <v>1.5713064958230798</v>
      </c>
      <c r="H22" s="27"/>
      <c r="I22" s="21">
        <v>20361</v>
      </c>
      <c r="J22" s="99">
        <f t="shared" si="1"/>
        <v>1.3788857985124205</v>
      </c>
      <c r="K22" s="36"/>
    </row>
    <row r="23" spans="1:11" x14ac:dyDescent="0.25">
      <c r="A23" s="33"/>
      <c r="B23" s="19" t="s">
        <v>24</v>
      </c>
      <c r="C23" s="21">
        <v>176</v>
      </c>
      <c r="D23" s="95">
        <v>0.43</v>
      </c>
      <c r="E23" s="96">
        <v>0</v>
      </c>
      <c r="F23" s="21">
        <v>1187</v>
      </c>
      <c r="G23" s="99">
        <f t="shared" si="0"/>
        <v>0.55427661531708639</v>
      </c>
      <c r="H23" s="27"/>
      <c r="I23" s="97">
        <v>6281</v>
      </c>
      <c r="J23" s="99">
        <f t="shared" si="1"/>
        <v>0.42536131331744576</v>
      </c>
      <c r="K23" s="36"/>
    </row>
    <row r="24" spans="1:11" x14ac:dyDescent="0.25">
      <c r="A24" s="33"/>
      <c r="B24" s="19" t="s">
        <v>18</v>
      </c>
      <c r="C24" s="21">
        <v>693</v>
      </c>
      <c r="D24" s="95">
        <v>1.7</v>
      </c>
      <c r="E24" s="96">
        <v>0</v>
      </c>
      <c r="F24" s="21">
        <v>3004</v>
      </c>
      <c r="G24" s="99">
        <f t="shared" si="0"/>
        <v>1.4027354274747494</v>
      </c>
      <c r="H24" s="27"/>
      <c r="I24" s="21">
        <v>14979</v>
      </c>
      <c r="J24" s="99">
        <f t="shared" si="1"/>
        <v>1.0144064817993983</v>
      </c>
      <c r="K24" s="36"/>
    </row>
    <row r="25" spans="1:11" x14ac:dyDescent="0.25">
      <c r="A25" s="33"/>
      <c r="B25" s="19" t="s">
        <v>1</v>
      </c>
      <c r="C25" s="21">
        <v>3965</v>
      </c>
      <c r="D25" s="95">
        <v>9.7100000000000009</v>
      </c>
      <c r="E25" s="96">
        <v>0</v>
      </c>
      <c r="F25" s="21">
        <v>21552</v>
      </c>
      <c r="G25" s="99">
        <f t="shared" si="0"/>
        <v>10.063832867155725</v>
      </c>
      <c r="H25" s="27"/>
      <c r="I25" s="21">
        <v>122428</v>
      </c>
      <c r="J25" s="99">
        <f t="shared" si="1"/>
        <v>8.2910579313530093</v>
      </c>
      <c r="K25" s="36"/>
    </row>
    <row r="26" spans="1:11" x14ac:dyDescent="0.25">
      <c r="A26" s="33"/>
      <c r="B26" s="19" t="s">
        <v>27</v>
      </c>
      <c r="C26" s="21">
        <v>0</v>
      </c>
      <c r="D26" s="95">
        <v>0</v>
      </c>
      <c r="E26" s="96">
        <v>0</v>
      </c>
      <c r="F26" s="21">
        <v>1</v>
      </c>
      <c r="G26" s="99">
        <f t="shared" si="0"/>
        <v>4.6695586800091525E-4</v>
      </c>
      <c r="H26" s="27"/>
      <c r="I26" s="97">
        <v>18</v>
      </c>
      <c r="J26" s="99">
        <f t="shared" si="1"/>
        <v>1.2189943702776665E-3</v>
      </c>
      <c r="K26" s="36"/>
    </row>
    <row r="27" spans="1:11" x14ac:dyDescent="0.25">
      <c r="A27" s="33"/>
      <c r="B27" s="19" t="s">
        <v>26</v>
      </c>
      <c r="C27" s="21">
        <v>2</v>
      </c>
      <c r="D27" s="95">
        <v>0</v>
      </c>
      <c r="E27" s="96">
        <v>0</v>
      </c>
      <c r="F27" s="21">
        <v>11</v>
      </c>
      <c r="G27" s="99">
        <f t="shared" si="0"/>
        <v>5.1365145480100679E-3</v>
      </c>
      <c r="H27" s="27"/>
      <c r="I27" s="97">
        <v>89</v>
      </c>
      <c r="J27" s="99">
        <f t="shared" si="1"/>
        <v>6.0272499419284625E-3</v>
      </c>
      <c r="K27" s="36"/>
    </row>
    <row r="28" spans="1:11" x14ac:dyDescent="0.25">
      <c r="A28" s="33"/>
      <c r="B28" s="19" t="s">
        <v>8</v>
      </c>
      <c r="C28" s="21">
        <v>566</v>
      </c>
      <c r="D28" s="95">
        <v>1.39</v>
      </c>
      <c r="E28" s="96">
        <v>0</v>
      </c>
      <c r="F28" s="21">
        <v>3215</v>
      </c>
      <c r="G28" s="99">
        <f t="shared" si="0"/>
        <v>1.5012631156229426</v>
      </c>
      <c r="H28" s="27"/>
      <c r="I28" s="21">
        <v>25736</v>
      </c>
      <c r="J28" s="99">
        <f t="shared" si="1"/>
        <v>1.7428910618592237</v>
      </c>
      <c r="K28" s="36"/>
    </row>
    <row r="29" spans="1:11" x14ac:dyDescent="0.25">
      <c r="A29" s="33"/>
      <c r="B29" s="19" t="s">
        <v>19</v>
      </c>
      <c r="C29" s="21">
        <v>328</v>
      </c>
      <c r="D29" s="95">
        <v>0.8</v>
      </c>
      <c r="E29" s="96">
        <v>0</v>
      </c>
      <c r="F29" s="21">
        <v>2478</v>
      </c>
      <c r="G29" s="99">
        <f t="shared" si="0"/>
        <v>1.1571166409062679</v>
      </c>
      <c r="H29" s="27"/>
      <c r="I29" s="21">
        <v>12563</v>
      </c>
      <c r="J29" s="99">
        <f t="shared" si="1"/>
        <v>0.85079034854435143</v>
      </c>
      <c r="K29" s="36"/>
    </row>
    <row r="30" spans="1:11" x14ac:dyDescent="0.25">
      <c r="A30" s="33"/>
      <c r="B30" s="19" t="s">
        <v>17</v>
      </c>
      <c r="C30" s="21">
        <v>543</v>
      </c>
      <c r="D30" s="95">
        <v>1.33</v>
      </c>
      <c r="E30" s="96">
        <v>0</v>
      </c>
      <c r="F30" s="21">
        <v>2880</v>
      </c>
      <c r="G30" s="99">
        <f t="shared" si="0"/>
        <v>1.3448328998426358</v>
      </c>
      <c r="H30" s="27"/>
      <c r="I30" s="21">
        <v>15449</v>
      </c>
      <c r="J30" s="99">
        <f t="shared" si="1"/>
        <v>1.0462357792455372</v>
      </c>
      <c r="K30" s="36"/>
    </row>
    <row r="31" spans="1:11" x14ac:dyDescent="0.25">
      <c r="A31" s="33"/>
      <c r="B31" s="19" t="s">
        <v>4</v>
      </c>
      <c r="C31" s="21">
        <v>870</v>
      </c>
      <c r="D31" s="95">
        <v>2.13</v>
      </c>
      <c r="E31" s="96">
        <v>0</v>
      </c>
      <c r="F31" s="21">
        <v>6101</v>
      </c>
      <c r="G31" s="99">
        <f t="shared" si="0"/>
        <v>2.8488977506735838</v>
      </c>
      <c r="H31" s="27"/>
      <c r="I31" s="21">
        <v>52920</v>
      </c>
      <c r="J31" s="99">
        <f t="shared" si="1"/>
        <v>3.58384344861634</v>
      </c>
      <c r="K31" s="36"/>
    </row>
    <row r="32" spans="1:11" x14ac:dyDescent="0.25">
      <c r="A32" s="33"/>
      <c r="B32" s="19" t="s">
        <v>13</v>
      </c>
      <c r="C32" s="21">
        <v>593</v>
      </c>
      <c r="D32" s="95">
        <v>1.45</v>
      </c>
      <c r="E32" s="96">
        <v>0</v>
      </c>
      <c r="F32" s="21">
        <v>3974</v>
      </c>
      <c r="G32" s="99">
        <f t="shared" si="0"/>
        <v>1.8556826194356371</v>
      </c>
      <c r="H32" s="27"/>
      <c r="I32" s="21">
        <v>27408</v>
      </c>
      <c r="J32" s="99">
        <f t="shared" si="1"/>
        <v>1.856122094476127</v>
      </c>
      <c r="K32" s="36"/>
    </row>
    <row r="33" spans="1:11" x14ac:dyDescent="0.25">
      <c r="A33" s="33"/>
      <c r="B33" s="19" t="s">
        <v>11</v>
      </c>
      <c r="C33" s="21">
        <v>963</v>
      </c>
      <c r="D33" s="95">
        <v>2.36</v>
      </c>
      <c r="E33" s="96">
        <v>0</v>
      </c>
      <c r="F33" s="21">
        <v>5277</v>
      </c>
      <c r="G33" s="99">
        <f t="shared" si="0"/>
        <v>2.4641261154408296</v>
      </c>
      <c r="H33" s="27"/>
      <c r="I33" s="21">
        <v>38000</v>
      </c>
      <c r="J33" s="99">
        <f t="shared" si="1"/>
        <v>2.5734325594750738</v>
      </c>
      <c r="K33" s="36"/>
    </row>
    <row r="34" spans="1:11" x14ac:dyDescent="0.25">
      <c r="A34" s="33"/>
      <c r="B34" s="19" t="s">
        <v>22</v>
      </c>
      <c r="C34" s="21">
        <v>175</v>
      </c>
      <c r="D34" s="95">
        <v>0.43</v>
      </c>
      <c r="E34" s="96">
        <v>0</v>
      </c>
      <c r="F34" s="21">
        <v>1050</v>
      </c>
      <c r="G34" s="99">
        <f t="shared" si="0"/>
        <v>0.49030366140096099</v>
      </c>
      <c r="H34" s="27"/>
      <c r="I34" s="21">
        <v>4690</v>
      </c>
      <c r="J34" s="99">
        <f t="shared" si="1"/>
        <v>0.31761575536679204</v>
      </c>
      <c r="K34" s="36"/>
    </row>
    <row r="35" spans="1:11" x14ac:dyDescent="0.25">
      <c r="A35" s="33"/>
      <c r="B35" s="19" t="s">
        <v>15</v>
      </c>
      <c r="C35" s="21">
        <v>471</v>
      </c>
      <c r="D35" s="95">
        <v>1.1499999999999999</v>
      </c>
      <c r="E35" s="96">
        <v>0</v>
      </c>
      <c r="F35" s="21">
        <v>2235</v>
      </c>
      <c r="G35" s="99">
        <f t="shared" si="0"/>
        <v>1.0436463649820455</v>
      </c>
      <c r="H35" s="27"/>
      <c r="I35" s="97">
        <v>17098</v>
      </c>
      <c r="J35" s="99">
        <f t="shared" si="1"/>
        <v>1.1579092079448636</v>
      </c>
      <c r="K35" s="36"/>
    </row>
    <row r="36" spans="1:11" x14ac:dyDescent="0.25">
      <c r="A36" s="33"/>
      <c r="B36" s="19" t="s">
        <v>6</v>
      </c>
      <c r="C36" s="21">
        <v>783</v>
      </c>
      <c r="D36" s="95">
        <v>1.92</v>
      </c>
      <c r="E36" s="96">
        <v>0</v>
      </c>
      <c r="F36" s="21">
        <v>3798</v>
      </c>
      <c r="G36" s="99">
        <f t="shared" si="0"/>
        <v>1.7734983866674761</v>
      </c>
      <c r="H36" s="27"/>
      <c r="I36" s="21">
        <v>29425</v>
      </c>
      <c r="J36" s="99">
        <f t="shared" si="1"/>
        <v>1.9927171858566854</v>
      </c>
      <c r="K36" s="36"/>
    </row>
    <row r="37" spans="1:11" x14ac:dyDescent="0.25">
      <c r="A37" s="33"/>
      <c r="B37" s="19" t="s">
        <v>73</v>
      </c>
      <c r="C37" s="21">
        <v>115</v>
      </c>
      <c r="D37" s="95">
        <v>0.28000000000000003</v>
      </c>
      <c r="E37" s="96">
        <v>0</v>
      </c>
      <c r="F37" s="21">
        <v>451</v>
      </c>
      <c r="G37" s="99">
        <f t="shared" si="0"/>
        <v>0.21059709646841276</v>
      </c>
      <c r="H37" s="27"/>
      <c r="I37" s="97">
        <v>1691</v>
      </c>
      <c r="J37" s="99">
        <f t="shared" si="1"/>
        <v>0.11451774889664079</v>
      </c>
      <c r="K37" s="36"/>
    </row>
    <row r="38" spans="1:11" x14ac:dyDescent="0.25">
      <c r="A38" s="33"/>
      <c r="B38" s="19" t="s">
        <v>3</v>
      </c>
      <c r="C38" s="21">
        <v>2034</v>
      </c>
      <c r="D38" s="95">
        <v>4.9800000000000004</v>
      </c>
      <c r="E38" s="96">
        <v>0</v>
      </c>
      <c r="F38" s="21">
        <v>12109</v>
      </c>
      <c r="G38" s="99">
        <f t="shared" si="0"/>
        <v>5.6543686056230822</v>
      </c>
      <c r="H38" s="27"/>
      <c r="I38" s="21">
        <v>71670</v>
      </c>
      <c r="J38" s="99">
        <f t="shared" si="1"/>
        <v>4.8536292509889094</v>
      </c>
      <c r="K38" s="36"/>
    </row>
    <row r="39" spans="1:11" x14ac:dyDescent="0.25">
      <c r="A39" s="33"/>
      <c r="B39" s="19" t="s">
        <v>20</v>
      </c>
      <c r="C39" s="21">
        <v>270</v>
      </c>
      <c r="D39" s="95">
        <v>0.66</v>
      </c>
      <c r="E39" s="96">
        <v>0</v>
      </c>
      <c r="F39" s="21">
        <v>1189</v>
      </c>
      <c r="G39" s="99">
        <f t="shared" si="0"/>
        <v>0.55521052705308827</v>
      </c>
      <c r="H39" s="27"/>
      <c r="I39" s="21">
        <v>18974</v>
      </c>
      <c r="J39" s="99">
        <f t="shared" si="1"/>
        <v>1.2849555100915804</v>
      </c>
      <c r="K39" s="36"/>
    </row>
    <row r="40" spans="1:11" x14ac:dyDescent="0.25">
      <c r="A40" s="33"/>
      <c r="B40" s="19" t="s">
        <v>7</v>
      </c>
      <c r="C40" s="21">
        <v>833</v>
      </c>
      <c r="D40" s="95">
        <v>2.04</v>
      </c>
      <c r="E40" s="96">
        <v>0</v>
      </c>
      <c r="F40" s="21">
        <v>5024</v>
      </c>
      <c r="G40" s="99">
        <f t="shared" si="0"/>
        <v>2.3459862808365983</v>
      </c>
      <c r="H40" s="27"/>
      <c r="I40" s="21">
        <v>30932</v>
      </c>
      <c r="J40" s="99">
        <f t="shared" si="1"/>
        <v>2.0947741034127101</v>
      </c>
      <c r="K40" s="36"/>
    </row>
    <row r="41" spans="1:11" x14ac:dyDescent="0.25">
      <c r="A41" s="33"/>
      <c r="B41" s="19" t="s">
        <v>249</v>
      </c>
      <c r="C41" s="21">
        <v>3740</v>
      </c>
      <c r="D41" s="95">
        <v>9.16</v>
      </c>
      <c r="E41" s="96">
        <v>0</v>
      </c>
      <c r="F41" s="21">
        <v>17654</v>
      </c>
      <c r="G41" s="99">
        <f t="shared" si="0"/>
        <v>8.2436388936881571</v>
      </c>
      <c r="H41" s="27"/>
      <c r="I41" s="21">
        <v>189909</v>
      </c>
      <c r="J41" s="99">
        <f t="shared" si="1"/>
        <v>12.861000103614522</v>
      </c>
      <c r="K41" s="36"/>
    </row>
    <row r="42" spans="1:11" x14ac:dyDescent="0.25">
      <c r="A42" s="33"/>
      <c r="B42" s="19" t="s">
        <v>29</v>
      </c>
      <c r="C42" s="21">
        <v>0</v>
      </c>
      <c r="D42" s="95">
        <v>0</v>
      </c>
      <c r="E42" s="96">
        <v>0</v>
      </c>
      <c r="F42" s="21">
        <v>0</v>
      </c>
      <c r="G42" s="99">
        <f t="shared" si="0"/>
        <v>0</v>
      </c>
      <c r="H42" s="27"/>
      <c r="I42" s="97">
        <v>8</v>
      </c>
      <c r="J42" s="99">
        <f t="shared" si="1"/>
        <v>5.4177527567896293E-4</v>
      </c>
      <c r="K42" s="36"/>
    </row>
    <row r="43" spans="1:11" x14ac:dyDescent="0.25">
      <c r="A43" s="33"/>
      <c r="B43" s="19" t="s">
        <v>28</v>
      </c>
      <c r="C43" s="21">
        <v>0</v>
      </c>
      <c r="D43" s="95">
        <v>0</v>
      </c>
      <c r="E43" s="96">
        <v>0</v>
      </c>
      <c r="F43" s="21">
        <v>4</v>
      </c>
      <c r="G43" s="99">
        <f t="shared" si="0"/>
        <v>1.867823472003661E-3</v>
      </c>
      <c r="H43" s="27"/>
      <c r="I43" s="97">
        <v>31</v>
      </c>
      <c r="J43" s="99">
        <f t="shared" si="1"/>
        <v>2.0993791932559813E-3</v>
      </c>
      <c r="K43" s="36"/>
    </row>
    <row r="44" spans="1:11" x14ac:dyDescent="0.25">
      <c r="A44" s="33"/>
      <c r="B44" s="19" t="s">
        <v>70</v>
      </c>
      <c r="C44" s="21">
        <v>0</v>
      </c>
      <c r="D44" s="95">
        <v>0</v>
      </c>
      <c r="E44" s="96">
        <v>0</v>
      </c>
      <c r="F44" s="21">
        <v>0</v>
      </c>
      <c r="G44" s="99">
        <f t="shared" si="0"/>
        <v>0</v>
      </c>
      <c r="H44" s="82"/>
      <c r="I44" s="97">
        <v>61</v>
      </c>
      <c r="J44" s="99">
        <f t="shared" si="1"/>
        <v>4.1310364770520925E-3</v>
      </c>
      <c r="K44" s="36"/>
    </row>
    <row r="45" spans="1:11" x14ac:dyDescent="0.25">
      <c r="A45" s="33"/>
      <c r="B45" s="23" t="s">
        <v>69</v>
      </c>
      <c r="C45" s="25">
        <v>40823</v>
      </c>
      <c r="D45" s="24">
        <v>100</v>
      </c>
      <c r="E45" s="24"/>
      <c r="F45" s="25">
        <f>SUM(F11:F44)</f>
        <v>214153</v>
      </c>
      <c r="G45" s="26">
        <f>SUM(G11:G44)</f>
        <v>100.00000000000001</v>
      </c>
      <c r="H45" s="26"/>
      <c r="I45" s="25">
        <f>SUM(I11:I44)</f>
        <v>1476627</v>
      </c>
      <c r="J45" s="29">
        <f>SUM(J11:J44)</f>
        <v>99.999999999999972</v>
      </c>
      <c r="K45" s="36"/>
    </row>
    <row r="46" spans="1:11" x14ac:dyDescent="0.25">
      <c r="A46" s="33"/>
      <c r="B46" s="4"/>
      <c r="C46" s="4"/>
      <c r="D46" s="4"/>
      <c r="E46" s="4"/>
      <c r="F46" s="4"/>
      <c r="G46" s="4"/>
      <c r="H46" s="4"/>
      <c r="I46" s="4"/>
      <c r="J46" s="4"/>
      <c r="K46" s="36"/>
    </row>
    <row r="47" spans="1:11" x14ac:dyDescent="0.25">
      <c r="A47" s="33"/>
      <c r="B47" s="8" t="s">
        <v>104</v>
      </c>
      <c r="C47" s="4"/>
      <c r="D47" s="4"/>
      <c r="E47" s="4"/>
      <c r="F47" s="4"/>
      <c r="G47" s="4"/>
      <c r="H47" s="4"/>
      <c r="I47" s="4"/>
      <c r="J47" s="4"/>
      <c r="K47" s="36"/>
    </row>
    <row r="48" spans="1:11" x14ac:dyDescent="0.25">
      <c r="A48" s="39"/>
      <c r="B48" s="6"/>
      <c r="C48" s="6"/>
      <c r="D48" s="6"/>
      <c r="E48" s="6"/>
      <c r="F48" s="6"/>
      <c r="G48" s="6"/>
      <c r="H48" s="6"/>
      <c r="I48" s="6"/>
      <c r="J48" s="6"/>
      <c r="K48" s="40"/>
    </row>
    <row r="50" spans="1:10" x14ac:dyDescent="0.25">
      <c r="A50" s="33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3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0"/>
      <c r="B1" s="7"/>
      <c r="C1" s="7"/>
      <c r="D1" s="7"/>
      <c r="E1" s="7"/>
      <c r="F1" s="31"/>
      <c r="G1" s="31"/>
      <c r="H1" s="31"/>
      <c r="I1" s="31"/>
      <c r="J1" s="31"/>
      <c r="K1" s="32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3"/>
      <c r="B2" s="4"/>
      <c r="C2" s="4"/>
      <c r="D2" s="4"/>
      <c r="E2" s="4"/>
      <c r="F2" s="34"/>
      <c r="G2" s="34"/>
      <c r="H2" s="34"/>
      <c r="I2" s="34"/>
      <c r="J2" s="34"/>
      <c r="K2" s="35"/>
      <c r="L2" s="9"/>
      <c r="M2" s="9"/>
      <c r="N2" s="9"/>
      <c r="O2" s="9"/>
      <c r="P2" s="9"/>
      <c r="Q2" s="9"/>
      <c r="R2" s="9"/>
      <c r="S2" s="9"/>
    </row>
    <row r="3" spans="1:19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9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9" ht="15.75" x14ac:dyDescent="0.25">
      <c r="A5" s="33"/>
      <c r="B5" s="37"/>
      <c r="C5" s="4"/>
      <c r="D5" s="4"/>
      <c r="E5" s="4"/>
      <c r="F5" s="4"/>
      <c r="G5" s="4"/>
      <c r="H5" s="4"/>
      <c r="I5" s="4"/>
      <c r="J5" s="4"/>
      <c r="K5" s="36"/>
    </row>
    <row r="6" spans="1:19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9" ht="30" customHeight="1" x14ac:dyDescent="0.25">
      <c r="A7" s="33"/>
      <c r="B7" s="117" t="s">
        <v>235</v>
      </c>
      <c r="C7" s="117"/>
      <c r="D7" s="117"/>
      <c r="E7" s="117"/>
      <c r="F7" s="117"/>
      <c r="G7" s="117"/>
      <c r="H7" s="4"/>
      <c r="I7" s="101" t="s">
        <v>228</v>
      </c>
      <c r="J7" s="102"/>
      <c r="K7" s="36"/>
    </row>
    <row r="8" spans="1:19" x14ac:dyDescent="0.25">
      <c r="A8" s="33"/>
      <c r="B8" s="1"/>
      <c r="C8" s="4"/>
      <c r="D8" s="4"/>
      <c r="E8" s="4"/>
      <c r="F8" s="4"/>
      <c r="G8" s="4"/>
      <c r="H8" s="4"/>
      <c r="I8" s="4"/>
      <c r="J8" s="4"/>
      <c r="K8" s="36"/>
    </row>
    <row r="9" spans="1:19" ht="27" customHeight="1" x14ac:dyDescent="0.25">
      <c r="A9" s="33"/>
      <c r="B9" s="104" t="s">
        <v>68</v>
      </c>
      <c r="C9" s="116" t="str">
        <f>+Departamentos!C9</f>
        <v>Abril 2017</v>
      </c>
      <c r="D9" s="106"/>
      <c r="E9" s="17"/>
      <c r="F9" s="114" t="str">
        <f>+Departamentos!F9</f>
        <v>Acumulado 
Enero - Abril 2017</v>
      </c>
      <c r="G9" s="115"/>
      <c r="H9" s="84"/>
      <c r="I9" s="112" t="str">
        <f>+Departamentos!I9</f>
        <v>Acumulado  
2013 - 2016</v>
      </c>
      <c r="J9" s="113"/>
      <c r="K9" s="36"/>
    </row>
    <row r="10" spans="1:19" x14ac:dyDescent="0.25">
      <c r="A10" s="33"/>
      <c r="B10" s="118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28" t="s">
        <v>103</v>
      </c>
      <c r="K10" s="36"/>
    </row>
    <row r="11" spans="1:19" x14ac:dyDescent="0.25">
      <c r="A11" s="33"/>
      <c r="B11" s="19" t="s">
        <v>23</v>
      </c>
      <c r="C11" s="21">
        <v>83</v>
      </c>
      <c r="D11" s="20">
        <v>0.34</v>
      </c>
      <c r="E11" s="20">
        <v>0</v>
      </c>
      <c r="F11" s="21">
        <v>617</v>
      </c>
      <c r="G11" s="99">
        <f>(F11*100)/$F$43</f>
        <v>0.48487991952722242</v>
      </c>
      <c r="H11" s="20"/>
      <c r="I11" s="21">
        <v>4247</v>
      </c>
      <c r="J11" s="99">
        <f>(I11*100)/$I$43</f>
        <v>0.44284975433152313</v>
      </c>
      <c r="K11" s="36"/>
    </row>
    <row r="12" spans="1:19" x14ac:dyDescent="0.25">
      <c r="A12" s="33"/>
      <c r="B12" s="19" t="s">
        <v>43</v>
      </c>
      <c r="C12" s="21">
        <v>347</v>
      </c>
      <c r="D12" s="95">
        <v>1.43</v>
      </c>
      <c r="E12" s="95">
        <v>0</v>
      </c>
      <c r="F12" s="21">
        <v>1553</v>
      </c>
      <c r="G12" s="99">
        <f t="shared" ref="G12:G42" si="0">(F12*100)/$F$43</f>
        <v>1.2204514019866717</v>
      </c>
      <c r="H12" s="20"/>
      <c r="I12" s="21">
        <v>12665</v>
      </c>
      <c r="J12" s="99">
        <f t="shared" ref="J12:J42" si="1">(I12*100)/$I$43</f>
        <v>1.3206244734185875</v>
      </c>
      <c r="K12" s="36"/>
    </row>
    <row r="13" spans="1:19" x14ac:dyDescent="0.25">
      <c r="A13" s="33"/>
      <c r="B13" s="19" t="s">
        <v>33</v>
      </c>
      <c r="C13" s="21">
        <v>1514</v>
      </c>
      <c r="D13" s="95">
        <v>6.24</v>
      </c>
      <c r="E13" s="95">
        <v>0</v>
      </c>
      <c r="F13" s="21">
        <v>7308</v>
      </c>
      <c r="G13" s="99">
        <f t="shared" si="0"/>
        <v>5.743115805356469</v>
      </c>
      <c r="H13" s="20"/>
      <c r="I13" s="21">
        <v>54186</v>
      </c>
      <c r="J13" s="99">
        <f t="shared" si="1"/>
        <v>5.6501664205810957</v>
      </c>
      <c r="K13" s="36"/>
    </row>
    <row r="14" spans="1:19" x14ac:dyDescent="0.25">
      <c r="A14" s="33"/>
      <c r="B14" s="19" t="s">
        <v>30</v>
      </c>
      <c r="C14" s="21">
        <v>9308</v>
      </c>
      <c r="D14" s="95">
        <v>38.35</v>
      </c>
      <c r="E14" s="95">
        <v>0</v>
      </c>
      <c r="F14" s="21">
        <v>50967</v>
      </c>
      <c r="G14" s="99">
        <f t="shared" si="0"/>
        <v>40.053281780460203</v>
      </c>
      <c r="H14" s="20"/>
      <c r="I14" s="21">
        <v>366760</v>
      </c>
      <c r="J14" s="99">
        <f t="shared" si="1"/>
        <v>38.243366116936528</v>
      </c>
      <c r="K14" s="36"/>
    </row>
    <row r="15" spans="1:19" x14ac:dyDescent="0.25">
      <c r="A15" s="33"/>
      <c r="B15" s="19" t="s">
        <v>34</v>
      </c>
      <c r="C15" s="21">
        <v>858</v>
      </c>
      <c r="D15" s="95">
        <v>3.53</v>
      </c>
      <c r="E15" s="95">
        <v>0</v>
      </c>
      <c r="F15" s="21">
        <v>4900</v>
      </c>
      <c r="G15" s="99">
        <f t="shared" si="0"/>
        <v>3.8507481453539545</v>
      </c>
      <c r="H15" s="20"/>
      <c r="I15" s="21">
        <v>28400</v>
      </c>
      <c r="J15" s="99">
        <f t="shared" si="1"/>
        <v>2.9613687362880285</v>
      </c>
      <c r="K15" s="36"/>
    </row>
    <row r="16" spans="1:19" x14ac:dyDescent="0.25">
      <c r="A16" s="33"/>
      <c r="B16" s="19" t="s">
        <v>32</v>
      </c>
      <c r="C16" s="21">
        <v>1725</v>
      </c>
      <c r="D16" s="95">
        <v>7.11</v>
      </c>
      <c r="E16" s="95">
        <v>0</v>
      </c>
      <c r="F16" s="21">
        <v>8410</v>
      </c>
      <c r="G16" s="99">
        <f t="shared" si="0"/>
        <v>6.6091412045768889</v>
      </c>
      <c r="H16" s="20"/>
      <c r="I16" s="21">
        <v>95739</v>
      </c>
      <c r="J16" s="99">
        <f t="shared" si="1"/>
        <v>9.9830451212492797</v>
      </c>
      <c r="K16" s="36"/>
    </row>
    <row r="17" spans="1:11" x14ac:dyDescent="0.25">
      <c r="A17" s="33"/>
      <c r="B17" s="19" t="s">
        <v>35</v>
      </c>
      <c r="C17" s="21">
        <v>212</v>
      </c>
      <c r="D17" s="95">
        <v>0.87</v>
      </c>
      <c r="E17" s="95">
        <v>0</v>
      </c>
      <c r="F17" s="21">
        <v>1504</v>
      </c>
      <c r="G17" s="99">
        <f t="shared" si="0"/>
        <v>1.1819439205331321</v>
      </c>
      <c r="H17" s="20"/>
      <c r="I17" s="21">
        <v>12567</v>
      </c>
      <c r="J17" s="99">
        <f t="shared" si="1"/>
        <v>1.3104056658074525</v>
      </c>
      <c r="K17" s="36"/>
    </row>
    <row r="18" spans="1:11" x14ac:dyDescent="0.25">
      <c r="A18" s="33"/>
      <c r="B18" s="19" t="s">
        <v>41</v>
      </c>
      <c r="C18" s="21">
        <v>768</v>
      </c>
      <c r="D18" s="95">
        <v>3.16</v>
      </c>
      <c r="E18" s="95">
        <v>0</v>
      </c>
      <c r="F18" s="21">
        <v>4219</v>
      </c>
      <c r="G18" s="99">
        <f t="shared" si="0"/>
        <v>3.3155727398465986</v>
      </c>
      <c r="H18" s="20"/>
      <c r="I18" s="21">
        <v>29694</v>
      </c>
      <c r="J18" s="99">
        <f t="shared" si="1"/>
        <v>3.0962987061738283</v>
      </c>
      <c r="K18" s="36"/>
    </row>
    <row r="19" spans="1:11" x14ac:dyDescent="0.25">
      <c r="A19" s="33"/>
      <c r="B19" s="19" t="s">
        <v>52</v>
      </c>
      <c r="C19" s="21">
        <v>161</v>
      </c>
      <c r="D19" s="95">
        <v>0.66</v>
      </c>
      <c r="E19" s="95">
        <v>0</v>
      </c>
      <c r="F19" s="21">
        <v>959</v>
      </c>
      <c r="G19" s="99">
        <f t="shared" si="0"/>
        <v>0.75364642273355964</v>
      </c>
      <c r="H19" s="20"/>
      <c r="I19" s="21">
        <v>6213</v>
      </c>
      <c r="J19" s="99">
        <f t="shared" si="1"/>
        <v>0.64785154783653243</v>
      </c>
      <c r="K19" s="36"/>
    </row>
    <row r="20" spans="1:11" x14ac:dyDescent="0.25">
      <c r="A20" s="33"/>
      <c r="B20" s="19" t="s">
        <v>38</v>
      </c>
      <c r="C20" s="21">
        <v>627</v>
      </c>
      <c r="D20" s="95">
        <v>2.58</v>
      </c>
      <c r="E20" s="95">
        <v>0</v>
      </c>
      <c r="F20" s="21">
        <v>3600</v>
      </c>
      <c r="G20" s="99">
        <f t="shared" si="0"/>
        <v>2.8291210863824974</v>
      </c>
      <c r="H20" s="20"/>
      <c r="I20" s="21">
        <v>24375</v>
      </c>
      <c r="J20" s="99">
        <f t="shared" si="1"/>
        <v>2.5416677094021374</v>
      </c>
      <c r="K20" s="36"/>
    </row>
    <row r="21" spans="1:11" x14ac:dyDescent="0.25">
      <c r="A21" s="33"/>
      <c r="B21" s="19" t="s">
        <v>57</v>
      </c>
      <c r="C21" s="21">
        <v>0</v>
      </c>
      <c r="D21" s="95">
        <v>0</v>
      </c>
      <c r="E21" s="95">
        <v>0</v>
      </c>
      <c r="F21" s="21">
        <v>1</v>
      </c>
      <c r="G21" s="99">
        <f t="shared" si="0"/>
        <v>7.8586696843958252E-4</v>
      </c>
      <c r="H21" s="20"/>
      <c r="I21" s="21">
        <v>16</v>
      </c>
      <c r="J21" s="99">
        <f t="shared" si="1"/>
        <v>1.668376752838326E-3</v>
      </c>
      <c r="K21" s="36"/>
    </row>
    <row r="22" spans="1:11" x14ac:dyDescent="0.25">
      <c r="A22" s="33"/>
      <c r="B22" s="19" t="s">
        <v>56</v>
      </c>
      <c r="C22" s="21">
        <v>48</v>
      </c>
      <c r="D22" s="95">
        <v>0.2</v>
      </c>
      <c r="E22" s="95">
        <v>0</v>
      </c>
      <c r="F22" s="21">
        <v>171</v>
      </c>
      <c r="G22" s="99">
        <f t="shared" si="0"/>
        <v>0.13438325160316861</v>
      </c>
      <c r="H22" s="20"/>
      <c r="I22" s="21">
        <v>929</v>
      </c>
      <c r="J22" s="99">
        <f t="shared" si="1"/>
        <v>9.6870125211675304E-2</v>
      </c>
      <c r="K22" s="36"/>
    </row>
    <row r="23" spans="1:11" x14ac:dyDescent="0.25">
      <c r="A23" s="33"/>
      <c r="B23" s="19" t="s">
        <v>39</v>
      </c>
      <c r="C23" s="21">
        <v>528</v>
      </c>
      <c r="D23" s="95">
        <v>2.1800000000000002</v>
      </c>
      <c r="E23" s="95">
        <v>0</v>
      </c>
      <c r="F23" s="21">
        <v>2511</v>
      </c>
      <c r="G23" s="99">
        <f t="shared" si="0"/>
        <v>1.9733119577517917</v>
      </c>
      <c r="H23" s="20"/>
      <c r="I23" s="21">
        <v>21037</v>
      </c>
      <c r="J23" s="99">
        <f t="shared" si="1"/>
        <v>2.1936026093412413</v>
      </c>
      <c r="K23" s="36"/>
    </row>
    <row r="24" spans="1:11" x14ac:dyDescent="0.25">
      <c r="A24" s="33"/>
      <c r="B24" s="19" t="s">
        <v>31</v>
      </c>
      <c r="C24" s="21">
        <v>3828</v>
      </c>
      <c r="D24" s="95">
        <v>15.77</v>
      </c>
      <c r="E24" s="95">
        <v>0</v>
      </c>
      <c r="F24" s="21">
        <v>16010</v>
      </c>
      <c r="G24" s="99">
        <f t="shared" si="0"/>
        <v>12.581730164717717</v>
      </c>
      <c r="H24" s="20"/>
      <c r="I24" s="21">
        <v>106449</v>
      </c>
      <c r="J24" s="99">
        <f t="shared" si="1"/>
        <v>11.099814810180435</v>
      </c>
      <c r="K24" s="36"/>
    </row>
    <row r="25" spans="1:11" x14ac:dyDescent="0.25">
      <c r="A25" s="33"/>
      <c r="B25" s="19" t="s">
        <v>58</v>
      </c>
      <c r="C25" s="21">
        <v>0</v>
      </c>
      <c r="D25" s="95">
        <v>0</v>
      </c>
      <c r="E25" s="95">
        <v>0</v>
      </c>
      <c r="F25" s="21">
        <v>0</v>
      </c>
      <c r="G25" s="99">
        <f t="shared" si="0"/>
        <v>0</v>
      </c>
      <c r="H25" s="20"/>
      <c r="I25" s="21">
        <v>8</v>
      </c>
      <c r="J25" s="99">
        <f t="shared" si="1"/>
        <v>8.3418837641916301E-4</v>
      </c>
      <c r="K25" s="36"/>
    </row>
    <row r="26" spans="1:11" x14ac:dyDescent="0.25">
      <c r="A26" s="33"/>
      <c r="B26" s="19" t="s">
        <v>55</v>
      </c>
      <c r="C26" s="21">
        <v>28</v>
      </c>
      <c r="D26" s="95">
        <v>0.12</v>
      </c>
      <c r="E26" s="95">
        <v>0</v>
      </c>
      <c r="F26" s="21">
        <v>173</v>
      </c>
      <c r="G26" s="99">
        <f t="shared" si="0"/>
        <v>0.13595498554004778</v>
      </c>
      <c r="H26" s="20"/>
      <c r="I26" s="21">
        <v>950</v>
      </c>
      <c r="J26" s="99">
        <f t="shared" si="1"/>
        <v>9.9059869699775607E-2</v>
      </c>
      <c r="K26" s="36"/>
    </row>
    <row r="27" spans="1:11" x14ac:dyDescent="0.25">
      <c r="A27" s="33"/>
      <c r="B27" s="19" t="s">
        <v>47</v>
      </c>
      <c r="C27" s="21">
        <v>416</v>
      </c>
      <c r="D27" s="95">
        <v>1.71</v>
      </c>
      <c r="E27" s="95">
        <v>0</v>
      </c>
      <c r="F27" s="21">
        <v>1821</v>
      </c>
      <c r="G27" s="99">
        <f t="shared" si="0"/>
        <v>1.4310637495284799</v>
      </c>
      <c r="H27" s="20"/>
      <c r="I27" s="21">
        <v>9760</v>
      </c>
      <c r="J27" s="99">
        <f t="shared" si="1"/>
        <v>1.0177098192313789</v>
      </c>
      <c r="K27" s="36"/>
    </row>
    <row r="28" spans="1:11" x14ac:dyDescent="0.25">
      <c r="A28" s="33"/>
      <c r="B28" s="19" t="s">
        <v>40</v>
      </c>
      <c r="C28" s="21">
        <v>400</v>
      </c>
      <c r="D28" s="95">
        <v>1.65</v>
      </c>
      <c r="E28" s="95">
        <v>0</v>
      </c>
      <c r="F28" s="21">
        <v>2157</v>
      </c>
      <c r="G28" s="99">
        <f t="shared" si="0"/>
        <v>1.6951150509241795</v>
      </c>
      <c r="H28" s="20"/>
      <c r="I28" s="21">
        <v>20537</v>
      </c>
      <c r="J28" s="99">
        <f t="shared" si="1"/>
        <v>2.1414658358150436</v>
      </c>
      <c r="K28" s="36"/>
    </row>
    <row r="29" spans="1:11" x14ac:dyDescent="0.25">
      <c r="A29" s="33"/>
      <c r="B29" s="19" t="s">
        <v>44</v>
      </c>
      <c r="C29" s="21">
        <v>347</v>
      </c>
      <c r="D29" s="95">
        <v>1.43</v>
      </c>
      <c r="E29" s="95">
        <v>0</v>
      </c>
      <c r="F29" s="21">
        <v>1926</v>
      </c>
      <c r="G29" s="99">
        <f t="shared" si="0"/>
        <v>1.5135797812146359</v>
      </c>
      <c r="H29" s="20"/>
      <c r="I29" s="21">
        <v>20229</v>
      </c>
      <c r="J29" s="99">
        <f t="shared" si="1"/>
        <v>2.1093495833229059</v>
      </c>
      <c r="K29" s="36"/>
    </row>
    <row r="30" spans="1:11" x14ac:dyDescent="0.25">
      <c r="A30" s="33"/>
      <c r="B30" s="19" t="s">
        <v>36</v>
      </c>
      <c r="C30" s="21">
        <v>482</v>
      </c>
      <c r="D30" s="95">
        <v>1.99</v>
      </c>
      <c r="E30" s="95">
        <v>0</v>
      </c>
      <c r="F30" s="21">
        <v>2336</v>
      </c>
      <c r="G30" s="99">
        <f t="shared" si="0"/>
        <v>1.8357852382748647</v>
      </c>
      <c r="H30" s="20"/>
      <c r="I30" s="21">
        <v>19474</v>
      </c>
      <c r="J30" s="99">
        <f t="shared" si="1"/>
        <v>2.0306230552983475</v>
      </c>
      <c r="K30" s="36"/>
    </row>
    <row r="31" spans="1:11" x14ac:dyDescent="0.25">
      <c r="A31" s="33"/>
      <c r="B31" s="19" t="s">
        <v>48</v>
      </c>
      <c r="C31" s="21">
        <v>338</v>
      </c>
      <c r="D31" s="95">
        <v>1.39</v>
      </c>
      <c r="E31" s="95">
        <v>0</v>
      </c>
      <c r="F31" s="21">
        <v>1920</v>
      </c>
      <c r="G31" s="99">
        <f t="shared" si="0"/>
        <v>1.5088645794039985</v>
      </c>
      <c r="H31" s="20"/>
      <c r="I31" s="21">
        <v>13512</v>
      </c>
      <c r="J31" s="99">
        <f t="shared" si="1"/>
        <v>1.4089441677719663</v>
      </c>
      <c r="K31" s="36"/>
    </row>
    <row r="32" spans="1:11" x14ac:dyDescent="0.25">
      <c r="A32" s="33"/>
      <c r="B32" s="19" t="s">
        <v>85</v>
      </c>
      <c r="C32" s="21">
        <v>0</v>
      </c>
      <c r="D32" s="95">
        <v>0</v>
      </c>
      <c r="E32" s="95">
        <v>0</v>
      </c>
      <c r="F32" s="21">
        <v>3</v>
      </c>
      <c r="G32" s="99">
        <f t="shared" si="0"/>
        <v>2.3576009053187475E-3</v>
      </c>
      <c r="H32" s="20"/>
      <c r="I32" s="21">
        <v>28</v>
      </c>
      <c r="J32" s="99">
        <f t="shared" si="1"/>
        <v>2.9196593174670702E-3</v>
      </c>
      <c r="K32" s="36"/>
    </row>
    <row r="33" spans="1:11" x14ac:dyDescent="0.25">
      <c r="A33" s="33"/>
      <c r="B33" s="19" t="s">
        <v>53</v>
      </c>
      <c r="C33" s="21">
        <v>160</v>
      </c>
      <c r="D33" s="95">
        <v>0.66</v>
      </c>
      <c r="E33" s="95">
        <v>0</v>
      </c>
      <c r="F33" s="21">
        <v>1029</v>
      </c>
      <c r="G33" s="99">
        <f t="shared" si="0"/>
        <v>0.80865711052433042</v>
      </c>
      <c r="H33" s="20"/>
      <c r="I33" s="21">
        <v>5271</v>
      </c>
      <c r="J33" s="99">
        <f t="shared" si="1"/>
        <v>0.54962586651317602</v>
      </c>
      <c r="K33" s="36"/>
    </row>
    <row r="34" spans="1:11" x14ac:dyDescent="0.25">
      <c r="A34" s="33"/>
      <c r="B34" s="19" t="s">
        <v>50</v>
      </c>
      <c r="C34" s="21">
        <v>204</v>
      </c>
      <c r="D34" s="95">
        <v>0.84</v>
      </c>
      <c r="E34" s="95">
        <v>0</v>
      </c>
      <c r="F34" s="21">
        <v>1473</v>
      </c>
      <c r="G34" s="99">
        <f t="shared" si="0"/>
        <v>1.157582044511505</v>
      </c>
      <c r="H34" s="20"/>
      <c r="I34" s="21">
        <v>7470</v>
      </c>
      <c r="J34" s="99">
        <f t="shared" si="1"/>
        <v>0.77892339648139342</v>
      </c>
      <c r="K34" s="36"/>
    </row>
    <row r="35" spans="1:11" x14ac:dyDescent="0.25">
      <c r="A35" s="33"/>
      <c r="B35" s="19" t="s">
        <v>54</v>
      </c>
      <c r="C35" s="21">
        <v>114</v>
      </c>
      <c r="D35" s="95">
        <v>0.47</v>
      </c>
      <c r="E35" s="95">
        <v>0</v>
      </c>
      <c r="F35" s="21">
        <v>449</v>
      </c>
      <c r="G35" s="99">
        <f t="shared" si="0"/>
        <v>0.35285426882937254</v>
      </c>
      <c r="H35" s="20"/>
      <c r="I35" s="21">
        <v>1682</v>
      </c>
      <c r="J35" s="99">
        <f t="shared" si="1"/>
        <v>0.17538810614212902</v>
      </c>
      <c r="K35" s="36"/>
    </row>
    <row r="36" spans="1:11" x14ac:dyDescent="0.25">
      <c r="A36" s="33"/>
      <c r="B36" s="19" t="s">
        <v>250</v>
      </c>
      <c r="C36" s="21">
        <v>2</v>
      </c>
      <c r="D36" s="95">
        <v>0.01</v>
      </c>
      <c r="E36" s="95">
        <v>0</v>
      </c>
      <c r="F36" s="21">
        <v>11</v>
      </c>
      <c r="G36" s="99">
        <f t="shared" si="0"/>
        <v>8.6445366528354085E-3</v>
      </c>
      <c r="H36" s="20"/>
      <c r="I36" s="21">
        <v>79</v>
      </c>
      <c r="J36" s="99">
        <f t="shared" si="1"/>
        <v>8.2376102171392348E-3</v>
      </c>
      <c r="K36" s="36"/>
    </row>
    <row r="37" spans="1:11" x14ac:dyDescent="0.25">
      <c r="A37" s="33"/>
      <c r="B37" s="19" t="s">
        <v>42</v>
      </c>
      <c r="C37" s="21">
        <v>347</v>
      </c>
      <c r="D37" s="95">
        <v>1.43</v>
      </c>
      <c r="E37" s="95">
        <v>0</v>
      </c>
      <c r="F37" s="21">
        <v>1774</v>
      </c>
      <c r="G37" s="99">
        <f t="shared" si="0"/>
        <v>1.3941280020118194</v>
      </c>
      <c r="H37" s="20"/>
      <c r="I37" s="21">
        <v>11851</v>
      </c>
      <c r="J37" s="99">
        <f t="shared" si="1"/>
        <v>1.2357458061179376</v>
      </c>
      <c r="K37" s="36"/>
    </row>
    <row r="38" spans="1:11" x14ac:dyDescent="0.25">
      <c r="A38" s="33"/>
      <c r="B38" s="19" t="s">
        <v>51</v>
      </c>
      <c r="C38" s="21">
        <v>203</v>
      </c>
      <c r="D38" s="95">
        <v>0.84</v>
      </c>
      <c r="E38" s="95">
        <v>0</v>
      </c>
      <c r="F38" s="21">
        <v>782</v>
      </c>
      <c r="G38" s="99">
        <f t="shared" si="0"/>
        <v>0.61454796931975353</v>
      </c>
      <c r="H38" s="20"/>
      <c r="I38" s="21">
        <v>15107</v>
      </c>
      <c r="J38" s="99">
        <f t="shared" si="1"/>
        <v>1.5752604753205368</v>
      </c>
      <c r="K38" s="36"/>
    </row>
    <row r="39" spans="1:11" x14ac:dyDescent="0.25">
      <c r="A39" s="33"/>
      <c r="B39" s="19" t="s">
        <v>46</v>
      </c>
      <c r="C39" s="21">
        <v>224</v>
      </c>
      <c r="D39" s="95">
        <v>0.92</v>
      </c>
      <c r="E39" s="95">
        <v>0</v>
      </c>
      <c r="F39" s="21">
        <v>2011</v>
      </c>
      <c r="G39" s="99">
        <f t="shared" si="0"/>
        <v>1.5803784735320006</v>
      </c>
      <c r="H39" s="20"/>
      <c r="I39" s="21">
        <v>13187</v>
      </c>
      <c r="J39" s="99">
        <f t="shared" si="1"/>
        <v>1.3750552649799377</v>
      </c>
      <c r="K39" s="36"/>
    </row>
    <row r="40" spans="1:11" x14ac:dyDescent="0.25">
      <c r="A40" s="33"/>
      <c r="B40" s="19" t="s">
        <v>49</v>
      </c>
      <c r="C40" s="21">
        <v>281</v>
      </c>
      <c r="D40" s="95">
        <v>1.1599999999999999</v>
      </c>
      <c r="E40" s="95">
        <v>0</v>
      </c>
      <c r="F40" s="21">
        <v>1835</v>
      </c>
      <c r="G40" s="99">
        <f t="shared" si="0"/>
        <v>1.4420658870866341</v>
      </c>
      <c r="H40" s="20"/>
      <c r="I40" s="21">
        <v>15012</v>
      </c>
      <c r="J40" s="99">
        <f t="shared" si="1"/>
        <v>1.5653544883505592</v>
      </c>
      <c r="K40" s="36"/>
    </row>
    <row r="41" spans="1:11" x14ac:dyDescent="0.25">
      <c r="A41" s="33"/>
      <c r="B41" s="19" t="s">
        <v>37</v>
      </c>
      <c r="C41" s="21">
        <v>490</v>
      </c>
      <c r="D41" s="95">
        <v>2.02</v>
      </c>
      <c r="E41" s="95">
        <v>0</v>
      </c>
      <c r="F41" s="21">
        <v>3207</v>
      </c>
      <c r="G41" s="99">
        <f t="shared" si="0"/>
        <v>2.5202753677857412</v>
      </c>
      <c r="H41" s="20"/>
      <c r="I41" s="21">
        <v>29202</v>
      </c>
      <c r="J41" s="99">
        <f t="shared" si="1"/>
        <v>3.0449961210240497</v>
      </c>
      <c r="K41" s="36"/>
    </row>
    <row r="42" spans="1:11" x14ac:dyDescent="0.25">
      <c r="A42" s="33"/>
      <c r="B42" s="19" t="s">
        <v>45</v>
      </c>
      <c r="C42" s="21">
        <v>231</v>
      </c>
      <c r="D42" s="95">
        <v>0.95</v>
      </c>
      <c r="E42" s="95">
        <v>0</v>
      </c>
      <c r="F42" s="21">
        <v>1611</v>
      </c>
      <c r="G42" s="99">
        <f t="shared" si="0"/>
        <v>1.2660316861561676</v>
      </c>
      <c r="H42" s="20"/>
      <c r="I42" s="21">
        <v>12380</v>
      </c>
      <c r="J42" s="99">
        <f t="shared" si="1"/>
        <v>1.2909065125086547</v>
      </c>
      <c r="K42" s="36"/>
    </row>
    <row r="43" spans="1:11" x14ac:dyDescent="0.25">
      <c r="A43" s="33"/>
      <c r="B43" s="51" t="s">
        <v>69</v>
      </c>
      <c r="C43" s="45">
        <v>24274</v>
      </c>
      <c r="D43" s="44">
        <v>100</v>
      </c>
      <c r="E43" s="44"/>
      <c r="F43" s="45">
        <f>SUM(F11:F42)</f>
        <v>127248</v>
      </c>
      <c r="G43" s="46">
        <f>SUM(G11:G42)</f>
        <v>99.999999999999986</v>
      </c>
      <c r="H43" s="46"/>
      <c r="I43" s="45">
        <f>SUM(I11:I42)</f>
        <v>959016</v>
      </c>
      <c r="J43" s="50">
        <f>SUM(J11:J42)</f>
        <v>100</v>
      </c>
      <c r="K43" s="36"/>
    </row>
    <row r="44" spans="1:11" x14ac:dyDescent="0.25">
      <c r="A44" s="33"/>
      <c r="B44" s="4"/>
      <c r="C44" s="4"/>
      <c r="D44" s="4"/>
      <c r="E44" s="4"/>
      <c r="F44" s="4"/>
      <c r="G44" s="4"/>
      <c r="H44" s="4"/>
      <c r="I44" s="4"/>
      <c r="J44" s="4"/>
      <c r="K44" s="36"/>
    </row>
    <row r="45" spans="1:11" x14ac:dyDescent="0.25">
      <c r="A45" s="33"/>
      <c r="B45" s="8" t="s">
        <v>104</v>
      </c>
      <c r="C45" s="4"/>
      <c r="D45" s="4"/>
      <c r="E45" s="4"/>
      <c r="F45" s="4"/>
      <c r="G45" s="4"/>
      <c r="H45" s="4"/>
      <c r="I45" s="4"/>
      <c r="J45" s="4"/>
      <c r="K45" s="36"/>
    </row>
    <row r="46" spans="1:11" x14ac:dyDescent="0.25">
      <c r="A46" s="39"/>
      <c r="B46" s="6"/>
      <c r="C46" s="6"/>
      <c r="D46" s="6"/>
      <c r="E46" s="6"/>
      <c r="F46" s="6"/>
      <c r="G46" s="6"/>
      <c r="H46" s="6"/>
      <c r="I46" s="6"/>
      <c r="J46" s="6"/>
      <c r="K46" s="40"/>
    </row>
    <row r="50" spans="1:8" x14ac:dyDescent="0.25">
      <c r="A50" s="33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0"/>
      <c r="B1" s="7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  <c r="O1" s="9"/>
      <c r="P1" s="9"/>
    </row>
    <row r="2" spans="1:16" ht="18" x14ac:dyDescent="0.25">
      <c r="A2" s="33"/>
      <c r="B2" s="4"/>
      <c r="C2" s="34"/>
      <c r="D2" s="34"/>
      <c r="E2" s="34"/>
      <c r="F2" s="34"/>
      <c r="G2" s="34"/>
      <c r="H2" s="34"/>
      <c r="I2" s="34"/>
      <c r="J2" s="34"/>
      <c r="K2" s="35"/>
      <c r="L2" s="9"/>
      <c r="M2" s="9"/>
      <c r="N2" s="9"/>
      <c r="O2" s="9"/>
      <c r="P2" s="9"/>
    </row>
    <row r="3" spans="1:16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6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6" ht="15.75" x14ac:dyDescent="0.25">
      <c r="A5" s="33"/>
      <c r="B5" s="37"/>
      <c r="C5" s="4"/>
      <c r="D5" s="4"/>
      <c r="E5" s="4"/>
      <c r="F5" s="4"/>
      <c r="G5" s="4"/>
      <c r="H5" s="4"/>
      <c r="I5" s="4"/>
      <c r="J5" s="4"/>
      <c r="K5" s="36"/>
    </row>
    <row r="6" spans="1:16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6" x14ac:dyDescent="0.25">
      <c r="A7" s="33"/>
      <c r="B7" s="4"/>
      <c r="C7" s="4"/>
      <c r="D7" s="4"/>
      <c r="E7" s="4"/>
      <c r="F7" s="4"/>
      <c r="G7" s="4"/>
      <c r="H7" s="4"/>
      <c r="I7" s="4"/>
      <c r="J7" s="4"/>
      <c r="K7" s="36"/>
    </row>
    <row r="8" spans="1:16" ht="29.25" customHeight="1" x14ac:dyDescent="0.25">
      <c r="A8" s="33"/>
      <c r="B8" s="117" t="s">
        <v>236</v>
      </c>
      <c r="C8" s="117"/>
      <c r="D8" s="117"/>
      <c r="E8" s="117"/>
      <c r="F8" s="117"/>
      <c r="G8" s="117"/>
      <c r="H8" s="4"/>
      <c r="I8" s="101" t="s">
        <v>228</v>
      </c>
      <c r="J8" s="102"/>
      <c r="K8" s="36"/>
    </row>
    <row r="9" spans="1:16" x14ac:dyDescent="0.25">
      <c r="A9" s="33"/>
      <c r="B9" s="16"/>
      <c r="C9" s="62"/>
      <c r="D9" s="4"/>
      <c r="E9" s="4"/>
      <c r="F9" s="4"/>
      <c r="G9" s="4"/>
      <c r="H9" s="4"/>
      <c r="I9" s="4"/>
      <c r="J9" s="4"/>
      <c r="K9" s="36"/>
    </row>
    <row r="10" spans="1:16" ht="28.5" customHeight="1" x14ac:dyDescent="0.25">
      <c r="A10" s="33"/>
      <c r="B10" s="104" t="s">
        <v>68</v>
      </c>
      <c r="C10" s="116" t="str">
        <f>+Ciudades!C9</f>
        <v>Abril 2017</v>
      </c>
      <c r="D10" s="106"/>
      <c r="E10" s="17"/>
      <c r="F10" s="114" t="str">
        <f>+Ciudades!F9</f>
        <v>Acumulado 
Enero - Abril 2017</v>
      </c>
      <c r="G10" s="115"/>
      <c r="H10" s="84"/>
      <c r="I10" s="112" t="str">
        <f>+Ciudades!I9</f>
        <v>Acumulado  
2013 - 2016</v>
      </c>
      <c r="J10" s="113"/>
      <c r="K10" s="36"/>
    </row>
    <row r="11" spans="1:16" x14ac:dyDescent="0.25">
      <c r="A11" s="33"/>
      <c r="B11" s="118"/>
      <c r="C11" s="18" t="s">
        <v>101</v>
      </c>
      <c r="D11" s="17" t="s">
        <v>103</v>
      </c>
      <c r="E11" s="17"/>
      <c r="F11" s="17" t="s">
        <v>101</v>
      </c>
      <c r="G11" s="17" t="s">
        <v>103</v>
      </c>
      <c r="H11" s="17"/>
      <c r="I11" s="17" t="s">
        <v>101</v>
      </c>
      <c r="J11" s="28" t="s">
        <v>103</v>
      </c>
      <c r="K11" s="36"/>
    </row>
    <row r="12" spans="1:16" x14ac:dyDescent="0.25">
      <c r="A12" s="33"/>
      <c r="B12" s="52" t="s">
        <v>251</v>
      </c>
      <c r="C12" s="22">
        <v>416</v>
      </c>
      <c r="D12" s="20">
        <v>1.02</v>
      </c>
      <c r="E12" s="20"/>
      <c r="F12" s="21">
        <v>2285</v>
      </c>
      <c r="G12" s="99">
        <f>(F12*100)/$F$37</f>
        <v>1.0669941583820912</v>
      </c>
      <c r="H12" s="20"/>
      <c r="I12" s="21">
        <v>19350</v>
      </c>
      <c r="J12" s="99">
        <f>(I12*100)/$I$37</f>
        <v>1.3104189480484916</v>
      </c>
      <c r="K12" s="36"/>
    </row>
    <row r="13" spans="1:16" x14ac:dyDescent="0.25">
      <c r="A13" s="33"/>
      <c r="B13" s="52" t="s">
        <v>252</v>
      </c>
      <c r="C13" s="22">
        <v>275</v>
      </c>
      <c r="D13" s="95">
        <v>0.67</v>
      </c>
      <c r="E13" s="95"/>
      <c r="F13" s="21">
        <v>1498</v>
      </c>
      <c r="G13" s="99">
        <f t="shared" ref="G13:G36" si="0">(F13*100)/$F$37</f>
        <v>0.69949989026537107</v>
      </c>
      <c r="H13" s="20"/>
      <c r="I13" s="21">
        <v>11410</v>
      </c>
      <c r="J13" s="99">
        <f t="shared" ref="J13:J36" si="1">(I13*100)/$I$37</f>
        <v>0.77270698693712092</v>
      </c>
      <c r="K13" s="36"/>
    </row>
    <row r="14" spans="1:16" x14ac:dyDescent="0.25">
      <c r="A14" s="33"/>
      <c r="B14" s="52" t="s">
        <v>253</v>
      </c>
      <c r="C14" s="22">
        <v>3452</v>
      </c>
      <c r="D14" s="95">
        <v>8.4600000000000009</v>
      </c>
      <c r="E14" s="95"/>
      <c r="F14" s="21">
        <v>18465</v>
      </c>
      <c r="G14" s="99">
        <f t="shared" si="0"/>
        <v>8.6223401026368993</v>
      </c>
      <c r="H14" s="20"/>
      <c r="I14" s="21">
        <v>170420</v>
      </c>
      <c r="J14" s="99">
        <f t="shared" si="1"/>
        <v>11.541167810151109</v>
      </c>
      <c r="K14" s="36"/>
    </row>
    <row r="15" spans="1:16" x14ac:dyDescent="0.25">
      <c r="A15" s="33"/>
      <c r="B15" s="52" t="s">
        <v>254</v>
      </c>
      <c r="C15" s="22">
        <v>686</v>
      </c>
      <c r="D15" s="95">
        <v>1.68</v>
      </c>
      <c r="E15" s="95"/>
      <c r="F15" s="21">
        <v>4114</v>
      </c>
      <c r="G15" s="99">
        <f t="shared" si="0"/>
        <v>1.9210564409557653</v>
      </c>
      <c r="H15" s="20"/>
      <c r="I15" s="21">
        <v>28152</v>
      </c>
      <c r="J15" s="99">
        <f t="shared" si="1"/>
        <v>1.9065071951142705</v>
      </c>
      <c r="K15" s="36"/>
    </row>
    <row r="16" spans="1:16" x14ac:dyDescent="0.25">
      <c r="A16" s="33"/>
      <c r="B16" s="52" t="s">
        <v>255</v>
      </c>
      <c r="C16" s="22">
        <v>1085</v>
      </c>
      <c r="D16" s="95">
        <v>2.66</v>
      </c>
      <c r="E16" s="95"/>
      <c r="F16" s="21">
        <v>6247</v>
      </c>
      <c r="G16" s="99">
        <f t="shared" si="0"/>
        <v>2.9170733074017177</v>
      </c>
      <c r="H16" s="20"/>
      <c r="I16" s="21">
        <v>41809</v>
      </c>
      <c r="J16" s="99">
        <f t="shared" si="1"/>
        <v>2.8313853126077202</v>
      </c>
      <c r="K16" s="36"/>
    </row>
    <row r="17" spans="1:15" ht="15" customHeight="1" x14ac:dyDescent="0.25">
      <c r="A17" s="33"/>
      <c r="B17" s="52" t="s">
        <v>256</v>
      </c>
      <c r="C17" s="22">
        <v>632</v>
      </c>
      <c r="D17" s="95">
        <v>1.55</v>
      </c>
      <c r="E17" s="95"/>
      <c r="F17" s="21">
        <v>3922</v>
      </c>
      <c r="G17" s="99">
        <f t="shared" si="0"/>
        <v>1.8314009142995895</v>
      </c>
      <c r="H17" s="20"/>
      <c r="I17" s="21">
        <v>25942</v>
      </c>
      <c r="J17" s="99">
        <f t="shared" si="1"/>
        <v>1.756841775207957</v>
      </c>
      <c r="K17" s="36"/>
    </row>
    <row r="18" spans="1:15" x14ac:dyDescent="0.25">
      <c r="A18" s="33"/>
      <c r="B18" s="52" t="s">
        <v>257</v>
      </c>
      <c r="C18" s="22">
        <v>151</v>
      </c>
      <c r="D18" s="95">
        <v>0.37</v>
      </c>
      <c r="E18" s="95"/>
      <c r="F18" s="21">
        <v>767</v>
      </c>
      <c r="G18" s="99">
        <f t="shared" si="0"/>
        <v>0.35815515075670196</v>
      </c>
      <c r="H18" s="20"/>
      <c r="I18" s="21">
        <v>4016</v>
      </c>
      <c r="J18" s="99">
        <f t="shared" si="1"/>
        <v>0.27197118839083939</v>
      </c>
      <c r="K18" s="36"/>
    </row>
    <row r="19" spans="1:15" x14ac:dyDescent="0.25">
      <c r="A19" s="33"/>
      <c r="B19" s="52" t="s">
        <v>258</v>
      </c>
      <c r="C19" s="22">
        <v>2239</v>
      </c>
      <c r="D19" s="95">
        <v>5.48</v>
      </c>
      <c r="E19" s="95"/>
      <c r="F19" s="21">
        <v>11397</v>
      </c>
      <c r="G19" s="99">
        <f t="shared" si="0"/>
        <v>5.3218960276064307</v>
      </c>
      <c r="H19" s="20"/>
      <c r="I19" s="21">
        <v>65153</v>
      </c>
      <c r="J19" s="99">
        <f t="shared" si="1"/>
        <v>4.4122855670389338</v>
      </c>
      <c r="K19" s="36"/>
    </row>
    <row r="20" spans="1:15" x14ac:dyDescent="0.25">
      <c r="A20" s="33"/>
      <c r="B20" s="52" t="s">
        <v>259</v>
      </c>
      <c r="C20" s="22">
        <v>333</v>
      </c>
      <c r="D20" s="95">
        <v>0.82</v>
      </c>
      <c r="E20" s="95"/>
      <c r="F20" s="21">
        <v>1930</v>
      </c>
      <c r="G20" s="99">
        <f t="shared" si="0"/>
        <v>0.90122482524176639</v>
      </c>
      <c r="H20" s="20"/>
      <c r="I20" s="21">
        <v>14265</v>
      </c>
      <c r="J20" s="99">
        <f t="shared" si="1"/>
        <v>0.96605303844505075</v>
      </c>
      <c r="K20" s="36"/>
    </row>
    <row r="21" spans="1:15" x14ac:dyDescent="0.25">
      <c r="A21" s="33"/>
      <c r="B21" s="52" t="s">
        <v>74</v>
      </c>
      <c r="C21" s="22">
        <v>3521</v>
      </c>
      <c r="D21" s="95">
        <v>8.6300000000000008</v>
      </c>
      <c r="E21" s="95"/>
      <c r="F21" s="21">
        <v>18029</v>
      </c>
      <c r="G21" s="99">
        <f t="shared" si="0"/>
        <v>8.4187473441885015</v>
      </c>
      <c r="H21" s="20"/>
      <c r="I21" s="21">
        <v>124037</v>
      </c>
      <c r="J21" s="99">
        <f t="shared" si="1"/>
        <v>8.4000224836739399</v>
      </c>
      <c r="K21" s="36"/>
      <c r="O21" s="4"/>
    </row>
    <row r="22" spans="1:15" ht="15" customHeight="1" x14ac:dyDescent="0.25">
      <c r="A22" s="33"/>
      <c r="B22" s="52" t="s">
        <v>260</v>
      </c>
      <c r="C22" s="22">
        <v>101</v>
      </c>
      <c r="D22" s="95">
        <v>0.25</v>
      </c>
      <c r="E22" s="95"/>
      <c r="F22" s="21">
        <v>598</v>
      </c>
      <c r="G22" s="99">
        <f t="shared" si="0"/>
        <v>0.27923960906454731</v>
      </c>
      <c r="H22" s="20"/>
      <c r="I22" s="21">
        <v>3471</v>
      </c>
      <c r="J22" s="99">
        <f t="shared" si="1"/>
        <v>0.23506274773521005</v>
      </c>
      <c r="K22" s="36"/>
    </row>
    <row r="23" spans="1:15" ht="15" customHeight="1" x14ac:dyDescent="0.25">
      <c r="A23" s="33"/>
      <c r="B23" s="52" t="s">
        <v>75</v>
      </c>
      <c r="C23" s="22">
        <v>247</v>
      </c>
      <c r="D23" s="95">
        <v>0.61</v>
      </c>
      <c r="E23" s="95"/>
      <c r="F23" s="21">
        <v>1414</v>
      </c>
      <c r="G23" s="99">
        <f t="shared" si="0"/>
        <v>0.66027559735329411</v>
      </c>
      <c r="H23" s="20"/>
      <c r="I23" s="21">
        <v>9861</v>
      </c>
      <c r="J23" s="99">
        <f t="shared" si="1"/>
        <v>0.66780574918378166</v>
      </c>
      <c r="K23" s="36"/>
    </row>
    <row r="24" spans="1:15" ht="15" customHeight="1" x14ac:dyDescent="0.25">
      <c r="A24" s="33"/>
      <c r="B24" s="52" t="s">
        <v>261</v>
      </c>
      <c r="C24" s="22">
        <v>190</v>
      </c>
      <c r="D24" s="95">
        <v>0.47</v>
      </c>
      <c r="E24" s="95"/>
      <c r="F24" s="21">
        <v>1166</v>
      </c>
      <c r="G24" s="99">
        <f t="shared" si="0"/>
        <v>0.5444705420890672</v>
      </c>
      <c r="H24" s="20"/>
      <c r="I24" s="21">
        <v>13484</v>
      </c>
      <c r="J24" s="99">
        <f t="shared" si="1"/>
        <v>0.91316222715689199</v>
      </c>
      <c r="K24" s="36"/>
    </row>
    <row r="25" spans="1:15" ht="15" customHeight="1" x14ac:dyDescent="0.25">
      <c r="A25" s="33"/>
      <c r="B25" s="52" t="s">
        <v>78</v>
      </c>
      <c r="C25" s="22">
        <v>0</v>
      </c>
      <c r="D25" s="95">
        <v>0</v>
      </c>
      <c r="E25" s="95"/>
      <c r="F25" s="21">
        <v>9</v>
      </c>
      <c r="G25" s="99">
        <f t="shared" si="0"/>
        <v>4.2026028120082373E-3</v>
      </c>
      <c r="H25" s="20"/>
      <c r="I25" s="21">
        <v>67</v>
      </c>
      <c r="J25" s="99">
        <f t="shared" si="1"/>
        <v>4.5373679338113143E-3</v>
      </c>
      <c r="K25" s="36"/>
    </row>
    <row r="26" spans="1:15" ht="15" customHeight="1" x14ac:dyDescent="0.25">
      <c r="A26" s="33"/>
      <c r="B26" s="52" t="s">
        <v>262</v>
      </c>
      <c r="C26" s="22">
        <v>3407</v>
      </c>
      <c r="D26" s="95">
        <v>8.35</v>
      </c>
      <c r="E26" s="95"/>
      <c r="F26" s="21">
        <v>18321</v>
      </c>
      <c r="G26" s="99">
        <f t="shared" si="0"/>
        <v>8.5550984576447675</v>
      </c>
      <c r="H26" s="20"/>
      <c r="I26" s="21">
        <v>108583</v>
      </c>
      <c r="J26" s="99">
        <f t="shared" si="1"/>
        <v>7.3534480948811041</v>
      </c>
      <c r="K26" s="36"/>
    </row>
    <row r="27" spans="1:15" ht="15" customHeight="1" x14ac:dyDescent="0.25">
      <c r="A27" s="33"/>
      <c r="B27" s="52" t="s">
        <v>77</v>
      </c>
      <c r="C27" s="22">
        <v>1079</v>
      </c>
      <c r="D27" s="95">
        <v>2.64</v>
      </c>
      <c r="E27" s="95"/>
      <c r="F27" s="21">
        <v>6009</v>
      </c>
      <c r="G27" s="99">
        <f t="shared" si="0"/>
        <v>2.8059378108174995</v>
      </c>
      <c r="H27" s="20"/>
      <c r="I27" s="21">
        <v>30636</v>
      </c>
      <c r="J27" s="99">
        <f t="shared" si="1"/>
        <v>2.0747284182125885</v>
      </c>
      <c r="K27" s="36"/>
    </row>
    <row r="28" spans="1:15" ht="15" customHeight="1" x14ac:dyDescent="0.25">
      <c r="A28" s="33"/>
      <c r="B28" s="52" t="s">
        <v>263</v>
      </c>
      <c r="C28" s="22">
        <v>1256</v>
      </c>
      <c r="D28" s="95">
        <v>3.08</v>
      </c>
      <c r="E28" s="95"/>
      <c r="F28" s="21">
        <v>10036</v>
      </c>
      <c r="G28" s="99">
        <f t="shared" si="0"/>
        <v>4.6863690912571849</v>
      </c>
      <c r="H28" s="20"/>
      <c r="I28" s="21">
        <v>56279</v>
      </c>
      <c r="J28" s="99">
        <f t="shared" si="1"/>
        <v>3.8113213424920445</v>
      </c>
      <c r="K28" s="36"/>
    </row>
    <row r="29" spans="1:15" ht="15" customHeight="1" x14ac:dyDescent="0.25">
      <c r="A29" s="33"/>
      <c r="B29" s="52" t="s">
        <v>264</v>
      </c>
      <c r="C29" s="22">
        <v>251</v>
      </c>
      <c r="D29" s="95">
        <v>0.61</v>
      </c>
      <c r="E29" s="95"/>
      <c r="F29" s="21">
        <v>1420</v>
      </c>
      <c r="G29" s="99">
        <f t="shared" si="0"/>
        <v>0.66307733256129964</v>
      </c>
      <c r="H29" s="20"/>
      <c r="I29" s="21">
        <v>10648</v>
      </c>
      <c r="J29" s="99">
        <f t="shared" si="1"/>
        <v>0.7211028919286997</v>
      </c>
      <c r="K29" s="36"/>
    </row>
    <row r="30" spans="1:15" ht="15" customHeight="1" x14ac:dyDescent="0.25">
      <c r="A30" s="33"/>
      <c r="B30" s="52" t="s">
        <v>265</v>
      </c>
      <c r="C30" s="22">
        <v>224</v>
      </c>
      <c r="D30" s="95">
        <v>0.55000000000000004</v>
      </c>
      <c r="E30" s="95"/>
      <c r="F30" s="21">
        <v>1484</v>
      </c>
      <c r="G30" s="99">
        <f t="shared" si="0"/>
        <v>0.69296250811335824</v>
      </c>
      <c r="H30" s="20"/>
      <c r="I30" s="21">
        <v>15441</v>
      </c>
      <c r="J30" s="99">
        <f t="shared" si="1"/>
        <v>1.0456940039698583</v>
      </c>
      <c r="K30" s="36"/>
    </row>
    <row r="31" spans="1:15" ht="15" customHeight="1" x14ac:dyDescent="0.25">
      <c r="A31" s="33"/>
      <c r="B31" s="52" t="s">
        <v>76</v>
      </c>
      <c r="C31" s="22">
        <v>432</v>
      </c>
      <c r="D31" s="95">
        <v>1.06</v>
      </c>
      <c r="E31" s="95"/>
      <c r="F31" s="21">
        <v>2331</v>
      </c>
      <c r="G31" s="99">
        <f t="shared" si="0"/>
        <v>1.0884741283101333</v>
      </c>
      <c r="H31" s="20"/>
      <c r="I31" s="21">
        <v>17988</v>
      </c>
      <c r="J31" s="99">
        <f t="shared" si="1"/>
        <v>1.2181817073641481</v>
      </c>
      <c r="K31" s="36"/>
    </row>
    <row r="32" spans="1:15" ht="15" customHeight="1" x14ac:dyDescent="0.25">
      <c r="A32" s="33"/>
      <c r="B32" s="52" t="s">
        <v>266</v>
      </c>
      <c r="C32" s="22">
        <v>1665</v>
      </c>
      <c r="D32" s="95">
        <v>4.08</v>
      </c>
      <c r="E32" s="95"/>
      <c r="F32" s="21">
        <v>7984</v>
      </c>
      <c r="G32" s="99">
        <f t="shared" si="0"/>
        <v>3.7281756501193071</v>
      </c>
      <c r="H32" s="20"/>
      <c r="I32" s="21">
        <v>51305</v>
      </c>
      <c r="J32" s="99">
        <f t="shared" si="1"/>
        <v>3.4744725648386492</v>
      </c>
      <c r="K32" s="36"/>
    </row>
    <row r="33" spans="1:11" ht="15" customHeight="1" x14ac:dyDescent="0.25">
      <c r="A33" s="33"/>
      <c r="B33" s="52" t="s">
        <v>267</v>
      </c>
      <c r="C33" s="22">
        <v>262</v>
      </c>
      <c r="D33" s="95">
        <v>0.64</v>
      </c>
      <c r="E33" s="95"/>
      <c r="F33" s="21">
        <v>1271</v>
      </c>
      <c r="G33" s="99">
        <f t="shared" si="0"/>
        <v>0.59350090822916324</v>
      </c>
      <c r="H33" s="20"/>
      <c r="I33" s="21">
        <v>6470</v>
      </c>
      <c r="J33" s="99">
        <f t="shared" si="1"/>
        <v>0.43816075420536127</v>
      </c>
      <c r="K33" s="36"/>
    </row>
    <row r="34" spans="1:11" ht="15" customHeight="1" x14ac:dyDescent="0.25">
      <c r="A34" s="33"/>
      <c r="B34" s="52" t="s">
        <v>268</v>
      </c>
      <c r="C34" s="22">
        <v>43</v>
      </c>
      <c r="D34" s="95">
        <v>0.11</v>
      </c>
      <c r="E34" s="95"/>
      <c r="F34" s="21">
        <v>257</v>
      </c>
      <c r="G34" s="99">
        <f t="shared" si="0"/>
        <v>0.12000765807623522</v>
      </c>
      <c r="H34" s="20"/>
      <c r="I34" s="21">
        <v>2333</v>
      </c>
      <c r="J34" s="99">
        <f t="shared" si="1"/>
        <v>0.15799521476987757</v>
      </c>
      <c r="K34" s="36"/>
    </row>
    <row r="35" spans="1:11" ht="15" customHeight="1" x14ac:dyDescent="0.25">
      <c r="A35" s="33"/>
      <c r="B35" s="52" t="s">
        <v>269</v>
      </c>
      <c r="C35" s="22">
        <v>3938</v>
      </c>
      <c r="D35" s="95">
        <v>9.65</v>
      </c>
      <c r="E35" s="95"/>
      <c r="F35" s="21">
        <v>20247</v>
      </c>
      <c r="G35" s="99">
        <f t="shared" si="0"/>
        <v>9.4544554594145307</v>
      </c>
      <c r="H35" s="20"/>
      <c r="I35" s="21">
        <v>159330</v>
      </c>
      <c r="J35" s="99">
        <f t="shared" si="1"/>
        <v>10.790131834241146</v>
      </c>
      <c r="K35" s="36"/>
    </row>
    <row r="36" spans="1:11" ht="15" customHeight="1" x14ac:dyDescent="0.25">
      <c r="A36" s="33"/>
      <c r="B36" s="52" t="s">
        <v>70</v>
      </c>
      <c r="C36" s="22">
        <v>14938</v>
      </c>
      <c r="D36" s="95">
        <v>36.590000000000003</v>
      </c>
      <c r="E36" s="95"/>
      <c r="F36" s="21">
        <v>72952</v>
      </c>
      <c r="G36" s="99">
        <f t="shared" si="0"/>
        <v>34.065364482402771</v>
      </c>
      <c r="H36" s="20"/>
      <c r="I36" s="21">
        <v>486177</v>
      </c>
      <c r="J36" s="99">
        <f t="shared" si="1"/>
        <v>32.924834775471396</v>
      </c>
      <c r="K36" s="36"/>
    </row>
    <row r="37" spans="1:11" x14ac:dyDescent="0.25">
      <c r="A37" s="33"/>
      <c r="B37" s="42" t="s">
        <v>270</v>
      </c>
      <c r="C37" s="43">
        <v>40823</v>
      </c>
      <c r="D37" s="44">
        <v>100</v>
      </c>
      <c r="E37" s="44"/>
      <c r="F37" s="45">
        <f>SUM(F12:F36)</f>
        <v>214153</v>
      </c>
      <c r="G37" s="46">
        <f>SUM(G12:G36)</f>
        <v>99.999999999999986</v>
      </c>
      <c r="H37" s="46"/>
      <c r="I37" s="45">
        <f>SUM(I12:I36)</f>
        <v>1476627</v>
      </c>
      <c r="J37" s="50">
        <f>SUM(J12:J36)</f>
        <v>100</v>
      </c>
      <c r="K37" s="36"/>
    </row>
    <row r="38" spans="1:11" x14ac:dyDescent="0.25">
      <c r="A38" s="33"/>
      <c r="B38" s="4"/>
      <c r="C38" s="4"/>
      <c r="D38" s="4"/>
      <c r="E38" s="4"/>
      <c r="F38" s="4"/>
      <c r="G38" s="4"/>
      <c r="H38" s="4"/>
      <c r="I38" s="4"/>
      <c r="J38" s="4"/>
      <c r="K38" s="36"/>
    </row>
    <row r="39" spans="1:11" x14ac:dyDescent="0.25">
      <c r="A39" s="33"/>
      <c r="B39" s="8" t="s">
        <v>104</v>
      </c>
      <c r="C39" s="4"/>
      <c r="D39" s="4"/>
      <c r="E39" s="4"/>
      <c r="F39" s="4"/>
      <c r="G39" s="4"/>
      <c r="H39" s="4"/>
      <c r="I39" s="4"/>
      <c r="J39" s="4"/>
      <c r="K39" s="36"/>
    </row>
    <row r="40" spans="1:11" x14ac:dyDescent="0.25">
      <c r="A40" s="33"/>
      <c r="B40" s="8" t="s">
        <v>105</v>
      </c>
      <c r="C40" s="4"/>
      <c r="D40" s="4"/>
      <c r="E40" s="4"/>
      <c r="F40" s="4"/>
      <c r="G40" s="4"/>
      <c r="H40" s="4"/>
      <c r="I40" s="4"/>
      <c r="J40" s="4"/>
      <c r="K40" s="36"/>
    </row>
    <row r="41" spans="1:11" x14ac:dyDescent="0.25">
      <c r="A41" s="33"/>
      <c r="B41" s="8" t="s">
        <v>106</v>
      </c>
      <c r="C41" s="63" t="s">
        <v>107</v>
      </c>
      <c r="D41" s="64"/>
      <c r="E41" s="4"/>
      <c r="F41" s="4"/>
      <c r="G41" s="4"/>
      <c r="H41" s="4"/>
      <c r="I41" s="4"/>
      <c r="J41" s="4"/>
      <c r="K41" s="36"/>
    </row>
    <row r="42" spans="1:11" x14ac:dyDescent="0.25">
      <c r="A42" s="39"/>
      <c r="B42" s="6"/>
      <c r="C42" s="6"/>
      <c r="D42" s="6"/>
      <c r="E42" s="6"/>
      <c r="F42" s="6"/>
      <c r="G42" s="6"/>
      <c r="H42" s="6"/>
      <c r="I42" s="6"/>
      <c r="J42" s="6"/>
      <c r="K42" s="40"/>
    </row>
    <row r="47" spans="1:11" x14ac:dyDescent="0.25">
      <c r="A47" s="33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3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3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3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0"/>
      <c r="B1" s="7"/>
      <c r="C1" s="7"/>
      <c r="D1" s="7"/>
      <c r="E1" s="7"/>
      <c r="F1" s="31"/>
      <c r="G1" s="31"/>
      <c r="H1" s="31"/>
      <c r="I1" s="31"/>
      <c r="J1" s="31"/>
      <c r="K1" s="32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3"/>
      <c r="B2" s="4"/>
      <c r="C2" s="4"/>
      <c r="D2" s="4"/>
      <c r="E2" s="4"/>
      <c r="F2" s="34"/>
      <c r="G2" s="34"/>
      <c r="H2" s="34"/>
      <c r="I2" s="34"/>
      <c r="J2" s="34"/>
      <c r="K2" s="35"/>
      <c r="L2" s="9"/>
      <c r="M2" s="9"/>
      <c r="N2" s="9"/>
      <c r="O2" s="9"/>
      <c r="P2" s="9"/>
      <c r="Q2" s="9"/>
      <c r="R2" s="9"/>
      <c r="S2" s="9"/>
    </row>
    <row r="3" spans="1:19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9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9" ht="15.75" x14ac:dyDescent="0.25">
      <c r="A5" s="33"/>
      <c r="B5" s="37"/>
      <c r="C5" s="4"/>
      <c r="D5" s="4"/>
      <c r="E5" s="4"/>
      <c r="F5" s="4"/>
      <c r="G5" s="4"/>
      <c r="H5" s="4"/>
      <c r="I5" s="4"/>
      <c r="J5" s="4"/>
      <c r="K5" s="36"/>
    </row>
    <row r="6" spans="1:19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9" ht="30" customHeight="1" x14ac:dyDescent="0.25">
      <c r="A7" s="33"/>
      <c r="B7" s="142" t="s">
        <v>237</v>
      </c>
      <c r="C7" s="142"/>
      <c r="D7" s="142"/>
      <c r="E7" s="142"/>
      <c r="F7" s="142"/>
      <c r="G7" s="142"/>
      <c r="H7" s="4"/>
      <c r="I7" s="101" t="s">
        <v>228</v>
      </c>
      <c r="J7" s="102"/>
      <c r="K7" s="36"/>
    </row>
    <row r="8" spans="1:19" x14ac:dyDescent="0.25">
      <c r="A8" s="33"/>
      <c r="B8" s="1"/>
      <c r="C8" s="4"/>
      <c r="D8" s="4"/>
      <c r="E8" s="4"/>
      <c r="F8" s="4"/>
      <c r="G8" s="4"/>
      <c r="H8" s="4"/>
      <c r="I8" s="4"/>
      <c r="J8" s="6"/>
      <c r="K8" s="36"/>
    </row>
    <row r="9" spans="1:19" ht="27" customHeight="1" x14ac:dyDescent="0.25">
      <c r="A9" s="33"/>
      <c r="B9" s="104" t="s">
        <v>68</v>
      </c>
      <c r="C9" s="116" t="str">
        <f>+Ocupaciones!C10</f>
        <v>Abril 2017</v>
      </c>
      <c r="D9" s="106"/>
      <c r="E9" s="93"/>
      <c r="F9" s="114" t="str">
        <f>+Ocupaciones!F10</f>
        <v>Acumulado 
Enero - Abril 2017</v>
      </c>
      <c r="G9" s="115"/>
      <c r="H9" s="93"/>
      <c r="I9" s="112" t="str">
        <f>+Ocupaciones!I10</f>
        <v>Acumulado  
2013 - 2016</v>
      </c>
      <c r="J9" s="113"/>
      <c r="K9" s="36"/>
    </row>
    <row r="10" spans="1:19" x14ac:dyDescent="0.25">
      <c r="A10" s="33"/>
      <c r="B10" s="118"/>
      <c r="C10" s="92" t="s">
        <v>101</v>
      </c>
      <c r="D10" s="91" t="s">
        <v>103</v>
      </c>
      <c r="E10" s="91"/>
      <c r="F10" s="91" t="s">
        <v>101</v>
      </c>
      <c r="G10" s="91" t="s">
        <v>103</v>
      </c>
      <c r="H10" s="91"/>
      <c r="I10" s="91" t="s">
        <v>101</v>
      </c>
      <c r="J10" s="94" t="s">
        <v>103</v>
      </c>
      <c r="K10" s="36"/>
    </row>
    <row r="11" spans="1:19" x14ac:dyDescent="0.25">
      <c r="A11" s="33"/>
      <c r="B11" s="41" t="s">
        <v>61</v>
      </c>
      <c r="C11" s="22">
        <v>1410</v>
      </c>
      <c r="D11" s="90">
        <v>3.45</v>
      </c>
      <c r="E11" s="90"/>
      <c r="F11" s="21">
        <v>7640</v>
      </c>
      <c r="G11" s="99">
        <f>(F11*100)/$F$18</f>
        <v>3.5675428315269926</v>
      </c>
      <c r="H11" s="90"/>
      <c r="I11" s="21">
        <v>39380</v>
      </c>
      <c r="J11" s="99">
        <f>(I11*100)/$I$18</f>
        <v>2.6668887945296951</v>
      </c>
      <c r="K11" s="36"/>
    </row>
    <row r="12" spans="1:19" x14ac:dyDescent="0.25">
      <c r="A12" s="33"/>
      <c r="B12" s="41" t="s">
        <v>60</v>
      </c>
      <c r="C12" s="22">
        <v>12708</v>
      </c>
      <c r="D12" s="95">
        <v>31.13</v>
      </c>
      <c r="E12" s="95"/>
      <c r="F12" s="21">
        <v>62266</v>
      </c>
      <c r="G12" s="99">
        <f t="shared" ref="G12:G17" si="0">(F12*100)/$F$18</f>
        <v>29.075474076944989</v>
      </c>
      <c r="H12" s="90"/>
      <c r="I12" s="21">
        <v>361437</v>
      </c>
      <c r="J12" s="99">
        <f t="shared" ref="J12:J17" si="1">(I12*100)/$I$18</f>
        <v>24.477203789447167</v>
      </c>
      <c r="K12" s="36"/>
    </row>
    <row r="13" spans="1:19" x14ac:dyDescent="0.25">
      <c r="A13" s="33"/>
      <c r="B13" s="41" t="s">
        <v>79</v>
      </c>
      <c r="C13" s="22">
        <v>7684</v>
      </c>
      <c r="D13" s="95">
        <v>18.82</v>
      </c>
      <c r="E13" s="95"/>
      <c r="F13" s="21">
        <v>41411</v>
      </c>
      <c r="G13" s="99">
        <f t="shared" si="0"/>
        <v>19.337109449785899</v>
      </c>
      <c r="H13" s="90"/>
      <c r="I13" s="21">
        <v>275281</v>
      </c>
      <c r="J13" s="99">
        <f t="shared" si="1"/>
        <v>18.642554958022576</v>
      </c>
      <c r="K13" s="36"/>
    </row>
    <row r="14" spans="1:19" x14ac:dyDescent="0.25">
      <c r="A14" s="33"/>
      <c r="B14" s="41" t="s">
        <v>80</v>
      </c>
      <c r="C14" s="22">
        <v>2799</v>
      </c>
      <c r="D14" s="95">
        <v>6.86</v>
      </c>
      <c r="E14" s="95"/>
      <c r="F14" s="21">
        <v>15002</v>
      </c>
      <c r="G14" s="99">
        <f t="shared" si="0"/>
        <v>7.0052719317497303</v>
      </c>
      <c r="H14" s="90"/>
      <c r="I14" s="21">
        <v>108407</v>
      </c>
      <c r="J14" s="99">
        <f t="shared" si="1"/>
        <v>7.3415290388161667</v>
      </c>
      <c r="K14" s="36"/>
    </row>
    <row r="15" spans="1:19" x14ac:dyDescent="0.25">
      <c r="A15" s="33"/>
      <c r="B15" s="53" t="s">
        <v>59</v>
      </c>
      <c r="C15" s="22">
        <v>6407</v>
      </c>
      <c r="D15" s="95">
        <v>15.69</v>
      </c>
      <c r="E15" s="95"/>
      <c r="F15" s="21">
        <v>38253</v>
      </c>
      <c r="G15" s="99">
        <f t="shared" si="0"/>
        <v>17.86246281863901</v>
      </c>
      <c r="H15" s="90"/>
      <c r="I15" s="21">
        <v>273849</v>
      </c>
      <c r="J15" s="99">
        <f t="shared" si="1"/>
        <v>18.545577183676041</v>
      </c>
      <c r="K15" s="36"/>
    </row>
    <row r="16" spans="1:19" x14ac:dyDescent="0.25">
      <c r="A16" s="33"/>
      <c r="B16" s="41" t="s">
        <v>86</v>
      </c>
      <c r="C16" s="22">
        <v>1081</v>
      </c>
      <c r="D16" s="95">
        <v>2.65</v>
      </c>
      <c r="E16" s="95"/>
      <c r="F16" s="21">
        <v>6591</v>
      </c>
      <c r="G16" s="99">
        <f t="shared" si="0"/>
        <v>3.0777061259940321</v>
      </c>
      <c r="H16" s="90"/>
      <c r="I16" s="21">
        <v>49148</v>
      </c>
      <c r="J16" s="99">
        <f t="shared" si="1"/>
        <v>3.3283964061337086</v>
      </c>
      <c r="K16" s="36"/>
    </row>
    <row r="17" spans="1:11" x14ac:dyDescent="0.25">
      <c r="A17" s="33"/>
      <c r="B17" s="53" t="s">
        <v>232</v>
      </c>
      <c r="C17" s="22">
        <v>8734</v>
      </c>
      <c r="D17" s="95">
        <v>21.39</v>
      </c>
      <c r="E17" s="95"/>
      <c r="F17" s="21">
        <v>42990</v>
      </c>
      <c r="G17" s="99">
        <f t="shared" si="0"/>
        <v>20.074432765359347</v>
      </c>
      <c r="H17" s="90"/>
      <c r="I17" s="21">
        <v>369125</v>
      </c>
      <c r="J17" s="99">
        <f t="shared" si="1"/>
        <v>24.997849829374648</v>
      </c>
      <c r="K17" s="36"/>
    </row>
    <row r="18" spans="1:11" x14ac:dyDescent="0.25">
      <c r="A18" s="33"/>
      <c r="B18" s="42" t="s">
        <v>69</v>
      </c>
      <c r="C18" s="43">
        <v>40823</v>
      </c>
      <c r="D18" s="44">
        <v>100</v>
      </c>
      <c r="E18" s="44"/>
      <c r="F18" s="45">
        <f>SUM(F11:F17)</f>
        <v>214153</v>
      </c>
      <c r="G18" s="89">
        <f>SUM(G11:G17)</f>
        <v>99.999999999999986</v>
      </c>
      <c r="H18" s="89"/>
      <c r="I18" s="45">
        <f>SUM(I11:I17)</f>
        <v>1476627</v>
      </c>
      <c r="J18" s="50">
        <f>SUM(J11:J17)</f>
        <v>100</v>
      </c>
      <c r="K18" s="36"/>
    </row>
    <row r="19" spans="1:11" x14ac:dyDescent="0.25">
      <c r="A19" s="33"/>
      <c r="B19" s="4"/>
      <c r="C19" s="87"/>
      <c r="D19" s="4"/>
      <c r="E19" s="4"/>
      <c r="F19" s="87"/>
      <c r="G19" s="4"/>
      <c r="H19" s="4"/>
      <c r="I19" s="87"/>
      <c r="J19" s="4"/>
      <c r="K19" s="36"/>
    </row>
    <row r="20" spans="1:11" x14ac:dyDescent="0.25">
      <c r="A20" s="33"/>
      <c r="B20" s="8" t="s">
        <v>104</v>
      </c>
      <c r="C20" s="4"/>
      <c r="D20" s="4"/>
      <c r="E20" s="4"/>
      <c r="F20" s="4"/>
      <c r="G20" s="4"/>
      <c r="H20" s="4"/>
      <c r="I20" s="4"/>
      <c r="J20" s="4"/>
      <c r="K20" s="36"/>
    </row>
    <row r="21" spans="1:11" x14ac:dyDescent="0.25">
      <c r="A21" s="39"/>
      <c r="B21" s="6"/>
      <c r="C21" s="6"/>
      <c r="D21" s="6"/>
      <c r="E21" s="6"/>
      <c r="F21" s="6"/>
      <c r="G21" s="6"/>
      <c r="H21" s="6"/>
      <c r="I21" s="6"/>
      <c r="J21" s="6"/>
      <c r="K21" s="40"/>
    </row>
    <row r="24" spans="1:11" x14ac:dyDescent="0.25">
      <c r="A24" s="33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3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3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3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3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3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3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3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3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3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3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3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3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3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3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3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3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3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3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3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3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0"/>
      <c r="B1" s="7"/>
      <c r="C1" s="7"/>
      <c r="D1" s="7"/>
      <c r="E1" s="7"/>
      <c r="F1" s="31"/>
      <c r="G1" s="31"/>
      <c r="H1" s="31"/>
      <c r="I1" s="31"/>
      <c r="J1" s="31"/>
      <c r="K1" s="32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3"/>
      <c r="B2" s="4"/>
      <c r="C2" s="4"/>
      <c r="D2" s="4"/>
      <c r="E2" s="4"/>
      <c r="F2" s="34"/>
      <c r="G2" s="34"/>
      <c r="H2" s="34"/>
      <c r="I2" s="34"/>
      <c r="J2" s="34"/>
      <c r="K2" s="35"/>
      <c r="L2" s="9"/>
      <c r="M2" s="9"/>
      <c r="N2" s="9"/>
      <c r="O2" s="9"/>
      <c r="P2" s="9"/>
      <c r="Q2" s="9"/>
      <c r="R2" s="9"/>
      <c r="S2" s="9"/>
    </row>
    <row r="3" spans="1:19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9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9" ht="15.75" x14ac:dyDescent="0.25">
      <c r="A5" s="33"/>
      <c r="B5" s="37"/>
      <c r="C5" s="4"/>
      <c r="D5" s="4"/>
      <c r="E5" s="4"/>
      <c r="F5" s="4"/>
      <c r="G5" s="4"/>
      <c r="H5" s="4"/>
      <c r="I5" s="4"/>
      <c r="J5" s="4"/>
      <c r="K5" s="36"/>
    </row>
    <row r="6" spans="1:19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9" ht="33" customHeight="1" x14ac:dyDescent="0.25">
      <c r="A7" s="33"/>
      <c r="B7" s="119" t="s">
        <v>238</v>
      </c>
      <c r="C7" s="119"/>
      <c r="D7" s="119"/>
      <c r="E7" s="119"/>
      <c r="F7" s="119"/>
      <c r="G7" s="119"/>
      <c r="H7" s="4"/>
      <c r="I7" s="101" t="s">
        <v>228</v>
      </c>
      <c r="J7" s="102"/>
      <c r="K7" s="36"/>
    </row>
    <row r="8" spans="1:19" x14ac:dyDescent="0.25">
      <c r="A8" s="33"/>
      <c r="B8" s="1"/>
      <c r="C8" s="4"/>
      <c r="D8" s="4"/>
      <c r="E8" s="4"/>
      <c r="F8" s="4"/>
      <c r="G8" s="4"/>
      <c r="H8" s="4"/>
      <c r="I8" s="4"/>
      <c r="J8" s="4"/>
      <c r="K8" s="36"/>
    </row>
    <row r="9" spans="1:19" ht="27.75" customHeight="1" x14ac:dyDescent="0.25">
      <c r="A9" s="33"/>
      <c r="B9" s="104" t="s">
        <v>68</v>
      </c>
      <c r="C9" s="124" t="str">
        <f>+'Educación '!C9:D9</f>
        <v>Abril 2017</v>
      </c>
      <c r="D9" s="125"/>
      <c r="E9" s="54"/>
      <c r="F9" s="122" t="str">
        <f>+'Educación '!F9:G9</f>
        <v>Acumulado 
Enero - Abril 2017</v>
      </c>
      <c r="G9" s="123"/>
      <c r="H9" s="85"/>
      <c r="I9" s="120" t="str">
        <f>+'Educación '!I9:J9</f>
        <v>Acumulado  
2013 - 2016</v>
      </c>
      <c r="J9" s="121"/>
      <c r="K9" s="36"/>
    </row>
    <row r="10" spans="1:19" x14ac:dyDescent="0.25">
      <c r="A10" s="33"/>
      <c r="B10" s="118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28" t="s">
        <v>103</v>
      </c>
      <c r="K10" s="36"/>
    </row>
    <row r="11" spans="1:19" x14ac:dyDescent="0.25">
      <c r="A11" s="33"/>
      <c r="B11" s="41" t="s">
        <v>82</v>
      </c>
      <c r="C11" s="22">
        <v>25587</v>
      </c>
      <c r="D11" s="20">
        <v>62.68</v>
      </c>
      <c r="E11" s="20"/>
      <c r="F11" s="21">
        <v>139362</v>
      </c>
      <c r="G11" s="99">
        <f>(F11*100)/$F$13</f>
        <v>65.075903676343543</v>
      </c>
      <c r="H11" s="20"/>
      <c r="I11" s="21">
        <v>973576</v>
      </c>
      <c r="J11" s="99">
        <f>(I11*100)/$I$13</f>
        <v>65.932425724302746</v>
      </c>
      <c r="K11" s="36"/>
    </row>
    <row r="12" spans="1:19" x14ac:dyDescent="0.25">
      <c r="A12" s="33"/>
      <c r="B12" s="53" t="s">
        <v>83</v>
      </c>
      <c r="C12" s="55">
        <v>15236</v>
      </c>
      <c r="D12" s="27">
        <v>37.32</v>
      </c>
      <c r="E12" s="27"/>
      <c r="F12" s="21">
        <v>74791</v>
      </c>
      <c r="G12" s="99">
        <f>(F12*100)/$F$13</f>
        <v>34.92409632365645</v>
      </c>
      <c r="H12" s="27"/>
      <c r="I12" s="56">
        <v>503051</v>
      </c>
      <c r="J12" s="99">
        <f>(I12*100)/$I$13</f>
        <v>34.067574275697247</v>
      </c>
      <c r="K12" s="36"/>
    </row>
    <row r="13" spans="1:19" x14ac:dyDescent="0.25">
      <c r="A13" s="33"/>
      <c r="B13" s="42" t="s">
        <v>69</v>
      </c>
      <c r="C13" s="43">
        <v>40823</v>
      </c>
      <c r="D13" s="44">
        <v>100</v>
      </c>
      <c r="E13" s="44"/>
      <c r="F13" s="45">
        <f>SUM(F11:F12)</f>
        <v>214153</v>
      </c>
      <c r="G13" s="46">
        <f>SUM(G11:G12)</f>
        <v>100</v>
      </c>
      <c r="H13" s="46"/>
      <c r="I13" s="45">
        <f>SUM(I11:I12)</f>
        <v>1476627</v>
      </c>
      <c r="J13" s="50">
        <f>SUM(J11:J12)</f>
        <v>100</v>
      </c>
      <c r="K13" s="36"/>
    </row>
    <row r="14" spans="1:19" x14ac:dyDescent="0.25">
      <c r="A14" s="33"/>
      <c r="B14" s="4"/>
      <c r="C14" s="4"/>
      <c r="D14" s="4"/>
      <c r="E14" s="4"/>
      <c r="F14" s="4"/>
      <c r="G14" s="4"/>
      <c r="H14" s="4"/>
      <c r="I14" s="4"/>
      <c r="J14" s="4"/>
      <c r="K14" s="36"/>
    </row>
    <row r="15" spans="1:19" x14ac:dyDescent="0.25">
      <c r="A15" s="33"/>
      <c r="B15" s="16" t="s">
        <v>240</v>
      </c>
      <c r="C15" s="4"/>
      <c r="D15" s="4"/>
      <c r="E15" s="4"/>
      <c r="F15" s="4"/>
      <c r="G15" s="4"/>
      <c r="H15" s="4"/>
      <c r="I15" s="4"/>
      <c r="J15" s="4"/>
      <c r="K15" s="36"/>
    </row>
    <row r="16" spans="1:19" x14ac:dyDescent="0.25">
      <c r="A16" s="33"/>
      <c r="B16" s="1"/>
      <c r="C16" s="4"/>
      <c r="D16" s="4"/>
      <c r="E16" s="4"/>
      <c r="F16" s="4"/>
      <c r="G16" s="4"/>
      <c r="H16" s="4"/>
      <c r="I16" s="4"/>
      <c r="J16" s="4"/>
      <c r="K16" s="36"/>
    </row>
    <row r="17" spans="1:11" ht="28.5" customHeight="1" x14ac:dyDescent="0.25">
      <c r="A17" s="33"/>
      <c r="B17" s="104" t="s">
        <v>68</v>
      </c>
      <c r="C17" s="126" t="str">
        <f>C9</f>
        <v>Abril 2017</v>
      </c>
      <c r="D17" s="127"/>
      <c r="E17" s="11"/>
      <c r="F17" s="134" t="str">
        <f>F9</f>
        <v>Acumulado 
Enero - Abril 2017</v>
      </c>
      <c r="G17" s="134"/>
      <c r="H17" s="86"/>
      <c r="I17" s="135" t="str">
        <f>I9</f>
        <v>Acumulado  
2013 - 2016</v>
      </c>
      <c r="J17" s="112"/>
      <c r="K17" s="36"/>
    </row>
    <row r="18" spans="1:11" x14ac:dyDescent="0.25">
      <c r="A18" s="33"/>
      <c r="B18" s="118"/>
      <c r="C18" s="128" t="s">
        <v>87</v>
      </c>
      <c r="D18" s="129"/>
      <c r="E18" s="11"/>
      <c r="F18" s="129" t="s">
        <v>87</v>
      </c>
      <c r="G18" s="129"/>
      <c r="H18" s="11"/>
      <c r="I18" s="129" t="s">
        <v>87</v>
      </c>
      <c r="J18" s="136"/>
      <c r="K18" s="36"/>
    </row>
    <row r="19" spans="1:11" x14ac:dyDescent="0.25">
      <c r="A19" s="33"/>
      <c r="B19" s="41" t="s">
        <v>84</v>
      </c>
      <c r="C19" s="130">
        <v>14.05</v>
      </c>
      <c r="D19" s="131"/>
      <c r="E19" s="14"/>
      <c r="F19" s="131">
        <v>14.17</v>
      </c>
      <c r="G19" s="131"/>
      <c r="H19" s="14"/>
      <c r="I19" s="131">
        <v>12.82</v>
      </c>
      <c r="J19" s="137"/>
      <c r="K19" s="36"/>
    </row>
    <row r="20" spans="1:11" x14ac:dyDescent="0.25">
      <c r="A20" s="33"/>
      <c r="B20" s="53" t="s">
        <v>71</v>
      </c>
      <c r="C20" s="132">
        <v>32.56</v>
      </c>
      <c r="D20" s="133"/>
      <c r="E20" s="57"/>
      <c r="F20" s="131">
        <v>32.89</v>
      </c>
      <c r="G20" s="131"/>
      <c r="H20" s="57"/>
      <c r="I20" s="133">
        <v>29</v>
      </c>
      <c r="J20" s="138"/>
      <c r="K20" s="36"/>
    </row>
    <row r="21" spans="1:11" x14ac:dyDescent="0.25">
      <c r="A21" s="33"/>
      <c r="B21" s="41" t="s">
        <v>72</v>
      </c>
      <c r="C21" s="130">
        <v>64.5</v>
      </c>
      <c r="D21" s="131"/>
      <c r="E21" s="14"/>
      <c r="F21" s="131">
        <v>64.23</v>
      </c>
      <c r="G21" s="131"/>
      <c r="H21" s="14"/>
      <c r="I21" s="131">
        <v>60.114999999999995</v>
      </c>
      <c r="J21" s="137"/>
      <c r="K21" s="36"/>
    </row>
    <row r="22" spans="1:11" x14ac:dyDescent="0.25">
      <c r="A22" s="33"/>
      <c r="B22" s="42" t="s">
        <v>69</v>
      </c>
      <c r="C22" s="141">
        <v>27.14</v>
      </c>
      <c r="D22" s="139"/>
      <c r="E22" s="13"/>
      <c r="F22" s="139">
        <v>27.23</v>
      </c>
      <c r="G22" s="139"/>
      <c r="H22" s="13"/>
      <c r="I22" s="139">
        <v>24.854999999999997</v>
      </c>
      <c r="J22" s="140"/>
      <c r="K22" s="36"/>
    </row>
    <row r="23" spans="1:11" x14ac:dyDescent="0.25">
      <c r="A23" s="33"/>
      <c r="B23" s="4"/>
      <c r="C23" s="4"/>
      <c r="D23" s="4"/>
      <c r="E23" s="4"/>
      <c r="F23" s="4"/>
      <c r="G23" s="4"/>
      <c r="H23" s="4"/>
      <c r="I23" s="4"/>
      <c r="J23" s="4"/>
      <c r="K23" s="36"/>
    </row>
    <row r="24" spans="1:11" x14ac:dyDescent="0.25">
      <c r="A24" s="33"/>
      <c r="B24" s="16" t="s">
        <v>241</v>
      </c>
      <c r="C24" s="4"/>
      <c r="D24" s="4"/>
      <c r="E24" s="4"/>
      <c r="F24" s="4"/>
      <c r="G24" s="4"/>
      <c r="H24" s="4"/>
      <c r="I24" s="4"/>
      <c r="J24" s="4"/>
      <c r="K24" s="36"/>
    </row>
    <row r="25" spans="1:11" x14ac:dyDescent="0.25">
      <c r="A25" s="33"/>
      <c r="B25" s="1"/>
      <c r="C25" s="4"/>
      <c r="D25" s="4"/>
      <c r="E25" s="4"/>
      <c r="F25" s="4"/>
      <c r="G25" s="4"/>
      <c r="H25" s="4"/>
      <c r="I25" s="4"/>
      <c r="J25" s="4"/>
      <c r="K25" s="36"/>
    </row>
    <row r="26" spans="1:11" ht="28.5" customHeight="1" x14ac:dyDescent="0.25">
      <c r="A26" s="33"/>
      <c r="B26" s="104" t="s">
        <v>68</v>
      </c>
      <c r="C26" s="126" t="str">
        <f>+C17</f>
        <v>Abril 2017</v>
      </c>
      <c r="D26" s="127"/>
      <c r="E26" s="11"/>
      <c r="F26" s="134" t="str">
        <f>+F17</f>
        <v>Acumulado 
Enero - Abril 2017</v>
      </c>
      <c r="G26" s="134"/>
      <c r="H26" s="86"/>
      <c r="I26" s="135" t="str">
        <f>+I17</f>
        <v>Acumulado  
2013 - 2016</v>
      </c>
      <c r="J26" s="112"/>
      <c r="K26" s="36"/>
    </row>
    <row r="27" spans="1:11" x14ac:dyDescent="0.25">
      <c r="A27" s="33"/>
      <c r="B27" s="118"/>
      <c r="C27" s="128" t="s">
        <v>87</v>
      </c>
      <c r="D27" s="129"/>
      <c r="E27" s="11"/>
      <c r="F27" s="129" t="s">
        <v>87</v>
      </c>
      <c r="G27" s="129"/>
      <c r="H27" s="11"/>
      <c r="I27" s="129" t="s">
        <v>87</v>
      </c>
      <c r="J27" s="136"/>
      <c r="K27" s="36"/>
    </row>
    <row r="28" spans="1:11" x14ac:dyDescent="0.25">
      <c r="A28" s="33"/>
      <c r="B28" s="53" t="s">
        <v>61</v>
      </c>
      <c r="C28" s="132">
        <v>43.86</v>
      </c>
      <c r="D28" s="133"/>
      <c r="E28" s="57"/>
      <c r="F28" s="133">
        <v>44.39</v>
      </c>
      <c r="G28" s="133"/>
      <c r="H28" s="57"/>
      <c r="I28" s="133">
        <v>44.54</v>
      </c>
      <c r="J28" s="138"/>
      <c r="K28" s="36"/>
    </row>
    <row r="29" spans="1:11" x14ac:dyDescent="0.25">
      <c r="A29" s="33"/>
      <c r="B29" s="41" t="s">
        <v>60</v>
      </c>
      <c r="C29" s="130">
        <v>27.01</v>
      </c>
      <c r="D29" s="131"/>
      <c r="E29" s="14"/>
      <c r="F29" s="131">
        <v>27.82</v>
      </c>
      <c r="G29" s="131"/>
      <c r="H29" s="14"/>
      <c r="I29" s="131">
        <v>26.65</v>
      </c>
      <c r="J29" s="137"/>
      <c r="K29" s="36"/>
    </row>
    <row r="30" spans="1:11" x14ac:dyDescent="0.25">
      <c r="A30" s="33"/>
      <c r="B30" s="41" t="s">
        <v>79</v>
      </c>
      <c r="C30" s="130">
        <v>24</v>
      </c>
      <c r="D30" s="131"/>
      <c r="E30" s="14"/>
      <c r="F30" s="131">
        <v>24.24</v>
      </c>
      <c r="G30" s="131"/>
      <c r="H30" s="14"/>
      <c r="I30" s="131">
        <v>21.524999999999999</v>
      </c>
      <c r="J30" s="137"/>
      <c r="K30" s="36"/>
    </row>
    <row r="31" spans="1:11" x14ac:dyDescent="0.25">
      <c r="A31" s="33"/>
      <c r="B31" s="41" t="s">
        <v>80</v>
      </c>
      <c r="C31" s="130">
        <v>19.149999999999999</v>
      </c>
      <c r="D31" s="131"/>
      <c r="E31" s="14"/>
      <c r="F31" s="131">
        <v>20.079999999999998</v>
      </c>
      <c r="G31" s="131"/>
      <c r="H31" s="14"/>
      <c r="I31" s="131">
        <v>18.814999999999998</v>
      </c>
      <c r="J31" s="137"/>
      <c r="K31" s="36"/>
    </row>
    <row r="32" spans="1:11" x14ac:dyDescent="0.25">
      <c r="A32" s="33"/>
      <c r="B32" s="53" t="s">
        <v>59</v>
      </c>
      <c r="C32" s="130">
        <v>27.25</v>
      </c>
      <c r="D32" s="131"/>
      <c r="E32" s="14"/>
      <c r="F32" s="131">
        <v>25.85</v>
      </c>
      <c r="G32" s="131"/>
      <c r="H32" s="14"/>
      <c r="I32" s="131">
        <v>23.784999999999997</v>
      </c>
      <c r="J32" s="137"/>
      <c r="K32" s="36"/>
    </row>
    <row r="33" spans="1:11" x14ac:dyDescent="0.25">
      <c r="A33" s="33"/>
      <c r="B33" s="41" t="s">
        <v>86</v>
      </c>
      <c r="C33" s="130">
        <v>34.65</v>
      </c>
      <c r="D33" s="131"/>
      <c r="E33" s="14"/>
      <c r="F33" s="131">
        <v>33.520000000000003</v>
      </c>
      <c r="G33" s="131"/>
      <c r="H33" s="14"/>
      <c r="I33" s="131">
        <v>31.42</v>
      </c>
      <c r="J33" s="137"/>
      <c r="K33" s="36"/>
    </row>
    <row r="34" spans="1:11" x14ac:dyDescent="0.25">
      <c r="A34" s="33"/>
      <c r="B34" s="42" t="s">
        <v>69</v>
      </c>
      <c r="C34" s="141">
        <v>27.14</v>
      </c>
      <c r="D34" s="139"/>
      <c r="E34" s="13"/>
      <c r="F34" s="139">
        <v>27.23</v>
      </c>
      <c r="G34" s="139"/>
      <c r="H34" s="13"/>
      <c r="I34" s="139">
        <v>24.854999999999997</v>
      </c>
      <c r="J34" s="140"/>
      <c r="K34" s="36"/>
    </row>
    <row r="35" spans="1:11" x14ac:dyDescent="0.25">
      <c r="A35" s="33"/>
      <c r="B35" s="4"/>
      <c r="C35" s="4"/>
      <c r="D35" s="4"/>
      <c r="E35" s="4"/>
      <c r="F35" s="4"/>
      <c r="G35" s="4"/>
      <c r="H35" s="4"/>
      <c r="I35" s="4"/>
      <c r="J35" s="4"/>
      <c r="K35" s="36"/>
    </row>
    <row r="36" spans="1:11" x14ac:dyDescent="0.25">
      <c r="A36" s="33"/>
      <c r="B36" s="8" t="s">
        <v>104</v>
      </c>
      <c r="C36" s="4"/>
      <c r="D36" s="4"/>
      <c r="E36" s="4"/>
      <c r="F36" s="4"/>
      <c r="G36" s="4"/>
      <c r="H36" s="4"/>
      <c r="I36" s="4"/>
      <c r="J36" s="4"/>
      <c r="K36" s="36"/>
    </row>
    <row r="37" spans="1:11" x14ac:dyDescent="0.25">
      <c r="A37" s="39"/>
      <c r="B37" s="6"/>
      <c r="C37" s="6"/>
      <c r="D37" s="6"/>
      <c r="E37" s="6"/>
      <c r="F37" s="6"/>
      <c r="G37" s="6"/>
      <c r="H37" s="6"/>
      <c r="I37" s="6"/>
      <c r="J37" s="6"/>
      <c r="K37" s="40"/>
    </row>
    <row r="39" spans="1:11" x14ac:dyDescent="0.25">
      <c r="A39" s="33"/>
      <c r="B39" s="4"/>
      <c r="C39" s="4"/>
      <c r="D39" s="4"/>
      <c r="E39" s="4"/>
      <c r="F39" s="4"/>
      <c r="G39" s="4"/>
      <c r="H39" s="4"/>
      <c r="I39" s="4"/>
    </row>
    <row r="40" spans="1:11" x14ac:dyDescent="0.25">
      <c r="A40" s="33"/>
      <c r="B40" s="4"/>
      <c r="C40" s="4"/>
      <c r="D40" s="4"/>
      <c r="E40" s="4"/>
      <c r="F40" s="4"/>
      <c r="G40" s="4"/>
      <c r="H40" s="4"/>
      <c r="I40" s="4"/>
    </row>
    <row r="41" spans="1:11" x14ac:dyDescent="0.25">
      <c r="A41" s="33"/>
      <c r="B41" s="4"/>
      <c r="C41" s="4"/>
      <c r="D41" s="4"/>
      <c r="E41" s="4"/>
      <c r="F41" s="4"/>
      <c r="G41" s="4"/>
      <c r="H41" s="4"/>
      <c r="I41" s="4"/>
    </row>
  </sheetData>
  <mergeCells count="53"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  <mergeCell ref="F33:G33"/>
    <mergeCell ref="F34:G34"/>
    <mergeCell ref="C29:D29"/>
    <mergeCell ref="C30:D30"/>
    <mergeCell ref="C31:D31"/>
    <mergeCell ref="C32:D32"/>
    <mergeCell ref="C33:D33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F20:G20"/>
    <mergeCell ref="F21:G21"/>
    <mergeCell ref="I17:J17"/>
    <mergeCell ref="I18:J18"/>
    <mergeCell ref="I19:J19"/>
    <mergeCell ref="I20:J20"/>
    <mergeCell ref="I21:J21"/>
    <mergeCell ref="B7:G7"/>
    <mergeCell ref="I7:J7"/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0"/>
      <c r="B1" s="7"/>
      <c r="C1" s="7"/>
      <c r="D1" s="7"/>
      <c r="E1" s="7"/>
      <c r="F1" s="31"/>
      <c r="G1" s="31"/>
      <c r="H1" s="31"/>
      <c r="I1" s="31"/>
      <c r="J1" s="31"/>
      <c r="K1" s="32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3"/>
      <c r="B2" s="4"/>
      <c r="C2" s="4"/>
      <c r="D2" s="4"/>
      <c r="E2" s="4"/>
      <c r="F2" s="34"/>
      <c r="G2" s="34"/>
      <c r="H2" s="34"/>
      <c r="I2" s="34"/>
      <c r="J2" s="34"/>
      <c r="K2" s="35"/>
      <c r="L2" s="9"/>
      <c r="M2" s="9"/>
      <c r="N2" s="9"/>
      <c r="O2" s="9"/>
      <c r="P2" s="9"/>
      <c r="Q2" s="9"/>
      <c r="R2" s="9"/>
      <c r="S2" s="9"/>
    </row>
    <row r="3" spans="1:19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9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9" x14ac:dyDescent="0.25">
      <c r="A5" s="33"/>
      <c r="B5" s="4"/>
      <c r="C5" s="4"/>
      <c r="D5" s="4"/>
      <c r="E5" s="4"/>
      <c r="F5" s="4"/>
      <c r="G5" s="4"/>
      <c r="H5" s="4"/>
      <c r="I5" s="4"/>
      <c r="J5" s="4"/>
      <c r="K5" s="36"/>
    </row>
    <row r="6" spans="1:19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9" ht="29.25" customHeight="1" x14ac:dyDescent="0.25">
      <c r="A7" s="33"/>
      <c r="B7" s="142" t="s">
        <v>239</v>
      </c>
      <c r="C7" s="142"/>
      <c r="D7" s="142"/>
      <c r="E7" s="142"/>
      <c r="F7" s="142"/>
      <c r="G7" s="142"/>
      <c r="H7" s="4"/>
      <c r="I7" s="101" t="s">
        <v>228</v>
      </c>
      <c r="J7" s="102"/>
      <c r="K7" s="36"/>
    </row>
    <row r="8" spans="1:19" x14ac:dyDescent="0.25">
      <c r="A8" s="33"/>
      <c r="B8" s="1"/>
      <c r="C8" s="4"/>
      <c r="D8" s="4"/>
      <c r="E8" s="4"/>
      <c r="F8" s="4"/>
      <c r="G8" s="4"/>
      <c r="H8" s="4"/>
      <c r="I8" s="4"/>
      <c r="J8" s="4"/>
      <c r="K8" s="36"/>
    </row>
    <row r="9" spans="1:19" ht="27" customHeight="1" x14ac:dyDescent="0.25">
      <c r="A9" s="33"/>
      <c r="B9" s="104" t="s">
        <v>68</v>
      </c>
      <c r="C9" s="105" t="str">
        <f>+'Experiencia laboral'!C9:D9</f>
        <v>Abril 2017</v>
      </c>
      <c r="D9" s="106"/>
      <c r="E9" s="17"/>
      <c r="F9" s="114" t="str">
        <f>+'Experiencia laboral'!F9:G9</f>
        <v>Acumulado 
Enero - Abril 2017</v>
      </c>
      <c r="G9" s="115"/>
      <c r="H9" s="84"/>
      <c r="I9" s="112" t="str">
        <f>+'Experiencia laboral'!I9:J9</f>
        <v>Acumulado  
2013 - 2016</v>
      </c>
      <c r="J9" s="113"/>
      <c r="K9" s="36"/>
    </row>
    <row r="10" spans="1:19" x14ac:dyDescent="0.25">
      <c r="A10" s="33"/>
      <c r="B10" s="118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28" t="s">
        <v>103</v>
      </c>
      <c r="K10" s="36"/>
    </row>
    <row r="11" spans="1:19" x14ac:dyDescent="0.25">
      <c r="A11" s="33"/>
      <c r="B11" s="58" t="s">
        <v>88</v>
      </c>
      <c r="C11" s="22">
        <v>350</v>
      </c>
      <c r="D11" s="20">
        <v>0.86</v>
      </c>
      <c r="E11" s="20"/>
      <c r="F11" s="21">
        <v>1917</v>
      </c>
      <c r="G11" s="99">
        <f>(F11*100)/$F$17</f>
        <v>0.8951543989577545</v>
      </c>
      <c r="H11" s="20"/>
      <c r="I11" s="56">
        <v>5743</v>
      </c>
      <c r="J11" s="99">
        <f>(I11*100)/$I$17</f>
        <v>0.38892692602803552</v>
      </c>
      <c r="K11" s="36"/>
    </row>
    <row r="12" spans="1:19" x14ac:dyDescent="0.25">
      <c r="A12" s="33"/>
      <c r="B12" s="58" t="s">
        <v>81</v>
      </c>
      <c r="C12" s="22">
        <v>20242</v>
      </c>
      <c r="D12" s="95">
        <v>49.58</v>
      </c>
      <c r="E12" s="95"/>
      <c r="F12" s="21">
        <v>108074</v>
      </c>
      <c r="G12" s="99">
        <f t="shared" ref="G12:G16" si="0">(F12*100)/$F$17</f>
        <v>50.465788478330914</v>
      </c>
      <c r="H12" s="95"/>
      <c r="I12" s="56">
        <v>666063</v>
      </c>
      <c r="J12" s="99">
        <f t="shared" ref="J12:J16" si="1">(I12*100)/$I$17</f>
        <v>45.107058180569638</v>
      </c>
      <c r="K12" s="36"/>
    </row>
    <row r="13" spans="1:19" x14ac:dyDescent="0.25">
      <c r="A13" s="33"/>
      <c r="B13" s="58" t="s">
        <v>89</v>
      </c>
      <c r="C13" s="22">
        <v>2538</v>
      </c>
      <c r="D13" s="95">
        <v>6.22</v>
      </c>
      <c r="E13" s="95"/>
      <c r="F13" s="21">
        <v>16059</v>
      </c>
      <c r="G13" s="99">
        <f t="shared" si="0"/>
        <v>7.4988442842266974</v>
      </c>
      <c r="H13" s="95"/>
      <c r="I13" s="56">
        <v>111518</v>
      </c>
      <c r="J13" s="99">
        <f t="shared" si="1"/>
        <v>7.5522118991458234</v>
      </c>
      <c r="K13" s="36"/>
    </row>
    <row r="14" spans="1:19" x14ac:dyDescent="0.25">
      <c r="A14" s="33"/>
      <c r="B14" s="58" t="s">
        <v>90</v>
      </c>
      <c r="C14" s="22">
        <v>735</v>
      </c>
      <c r="D14" s="95">
        <v>1.8</v>
      </c>
      <c r="E14" s="95"/>
      <c r="F14" s="21">
        <v>4489</v>
      </c>
      <c r="G14" s="99">
        <f t="shared" si="0"/>
        <v>2.0961648914561084</v>
      </c>
      <c r="H14" s="95"/>
      <c r="I14" s="56">
        <v>22572</v>
      </c>
      <c r="J14" s="99">
        <f t="shared" si="1"/>
        <v>1.528618940328194</v>
      </c>
      <c r="K14" s="36"/>
    </row>
    <row r="15" spans="1:19" x14ac:dyDescent="0.25">
      <c r="A15" s="33"/>
      <c r="B15" s="58" t="s">
        <v>91</v>
      </c>
      <c r="C15" s="22">
        <v>10809</v>
      </c>
      <c r="D15" s="95">
        <v>26.48</v>
      </c>
      <c r="E15" s="95"/>
      <c r="F15" s="21">
        <v>52536</v>
      </c>
      <c r="G15" s="99">
        <f t="shared" si="0"/>
        <v>24.531993481296084</v>
      </c>
      <c r="H15" s="95"/>
      <c r="I15" s="21">
        <v>605212</v>
      </c>
      <c r="J15" s="99">
        <f t="shared" si="1"/>
        <v>40.986112268027064</v>
      </c>
      <c r="K15" s="36"/>
    </row>
    <row r="16" spans="1:19" x14ac:dyDescent="0.25">
      <c r="A16" s="33"/>
      <c r="B16" s="58" t="s">
        <v>70</v>
      </c>
      <c r="C16" s="22">
        <v>6149</v>
      </c>
      <c r="D16" s="95">
        <v>15.06</v>
      </c>
      <c r="E16" s="95"/>
      <c r="F16" s="21">
        <v>31078</v>
      </c>
      <c r="G16" s="99">
        <f t="shared" si="0"/>
        <v>14.512054465732444</v>
      </c>
      <c r="H16" s="95"/>
      <c r="I16" s="21">
        <v>65519</v>
      </c>
      <c r="J16" s="99">
        <f t="shared" si="1"/>
        <v>4.4370717859012467</v>
      </c>
      <c r="K16" s="36"/>
    </row>
    <row r="17" spans="1:11" x14ac:dyDescent="0.25">
      <c r="A17" s="33"/>
      <c r="B17" s="42" t="s">
        <v>69</v>
      </c>
      <c r="C17" s="43">
        <v>40823</v>
      </c>
      <c r="D17" s="44">
        <v>100</v>
      </c>
      <c r="E17" s="44"/>
      <c r="F17" s="45">
        <f>SUM(F11:F16)</f>
        <v>214153</v>
      </c>
      <c r="G17" s="46">
        <f>SUM(G11:G16)</f>
        <v>100.00000000000001</v>
      </c>
      <c r="H17" s="46"/>
      <c r="I17" s="45">
        <f>SUM(I11:I16)</f>
        <v>1476627</v>
      </c>
      <c r="J17" s="50">
        <f>SUM(J11:J16)</f>
        <v>100</v>
      </c>
      <c r="K17" s="36"/>
    </row>
    <row r="18" spans="1:11" x14ac:dyDescent="0.25">
      <c r="A18" s="33"/>
      <c r="B18" s="4"/>
      <c r="C18" s="4"/>
      <c r="D18" s="4"/>
      <c r="E18" s="4"/>
      <c r="F18" s="4"/>
      <c r="G18" s="4"/>
      <c r="H18" s="4"/>
      <c r="I18" s="4"/>
      <c r="J18" s="4"/>
      <c r="K18" s="36"/>
    </row>
    <row r="19" spans="1:11" x14ac:dyDescent="0.25">
      <c r="A19" s="33"/>
      <c r="B19" s="8" t="s">
        <v>104</v>
      </c>
      <c r="C19" s="4"/>
      <c r="D19" s="4"/>
      <c r="E19" s="4"/>
      <c r="F19" s="4"/>
      <c r="G19" s="4"/>
      <c r="H19" s="4"/>
      <c r="I19" s="4"/>
      <c r="J19" s="4"/>
      <c r="K19" s="36"/>
    </row>
    <row r="20" spans="1:11" x14ac:dyDescent="0.25">
      <c r="A20" s="33"/>
      <c r="B20" s="4"/>
      <c r="C20" s="4"/>
      <c r="D20" s="4"/>
      <c r="E20" s="4"/>
      <c r="F20" s="4"/>
      <c r="G20" s="4"/>
      <c r="H20" s="4"/>
      <c r="I20" s="4"/>
      <c r="J20" s="4"/>
      <c r="K20" s="36"/>
    </row>
    <row r="21" spans="1:11" x14ac:dyDescent="0.25">
      <c r="A21" s="39"/>
      <c r="B21" s="6"/>
      <c r="C21" s="6"/>
      <c r="D21" s="6"/>
      <c r="E21" s="6"/>
      <c r="F21" s="6"/>
      <c r="G21" s="6"/>
      <c r="H21" s="6"/>
      <c r="I21" s="6"/>
      <c r="J21" s="6"/>
      <c r="K21" s="40"/>
    </row>
    <row r="23" spans="1:11" x14ac:dyDescent="0.25">
      <c r="A23" s="33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3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3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3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3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3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3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3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3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3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3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3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3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3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3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3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3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3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3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3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3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3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3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3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I7" sqref="I7:J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0"/>
      <c r="B1" s="7"/>
      <c r="C1" s="7"/>
      <c r="D1" s="7"/>
      <c r="E1" s="7"/>
      <c r="F1" s="31"/>
      <c r="G1" s="31"/>
      <c r="H1" s="31"/>
      <c r="I1" s="31"/>
      <c r="J1" s="31"/>
      <c r="K1" s="32"/>
    </row>
    <row r="2" spans="1:11" ht="18" x14ac:dyDescent="0.25">
      <c r="A2" s="33"/>
      <c r="B2" s="4"/>
      <c r="C2" s="4"/>
      <c r="D2" s="4"/>
      <c r="E2" s="4"/>
      <c r="F2" s="34"/>
      <c r="G2" s="34"/>
      <c r="H2" s="34"/>
      <c r="I2" s="34"/>
      <c r="J2" s="34"/>
      <c r="K2" s="35"/>
    </row>
    <row r="3" spans="1:11" x14ac:dyDescent="0.25">
      <c r="A3" s="33"/>
      <c r="B3" s="4"/>
      <c r="C3" s="4"/>
      <c r="D3" s="4"/>
      <c r="E3" s="4"/>
      <c r="F3" s="4"/>
      <c r="G3" s="4"/>
      <c r="H3" s="4"/>
      <c r="I3" s="4"/>
      <c r="J3" s="4"/>
      <c r="K3" s="36"/>
    </row>
    <row r="4" spans="1:11" x14ac:dyDescent="0.25">
      <c r="A4" s="33"/>
      <c r="B4" s="4"/>
      <c r="C4" s="4"/>
      <c r="D4" s="4"/>
      <c r="E4" s="4"/>
      <c r="F4" s="4"/>
      <c r="G4" s="4"/>
      <c r="H4" s="4"/>
      <c r="I4" s="4"/>
      <c r="J4" s="4"/>
      <c r="K4" s="36"/>
    </row>
    <row r="5" spans="1:11" x14ac:dyDescent="0.25">
      <c r="A5" s="33"/>
      <c r="B5" s="4"/>
      <c r="C5" s="4"/>
      <c r="D5" s="4"/>
      <c r="E5" s="4"/>
      <c r="F5" s="4"/>
      <c r="G5" s="4"/>
      <c r="H5" s="4"/>
      <c r="I5" s="4"/>
      <c r="J5" s="4"/>
      <c r="K5" s="36"/>
    </row>
    <row r="6" spans="1:11" ht="15.75" x14ac:dyDescent="0.25">
      <c r="A6" s="33"/>
      <c r="B6" s="3"/>
      <c r="C6" s="4"/>
      <c r="D6" s="4"/>
      <c r="E6" s="4"/>
      <c r="F6" s="4"/>
      <c r="G6" s="4"/>
      <c r="H6" s="4"/>
      <c r="I6" s="4"/>
      <c r="J6" s="4"/>
      <c r="K6" s="36"/>
    </row>
    <row r="7" spans="1:11" x14ac:dyDescent="0.25">
      <c r="A7" s="33"/>
      <c r="B7" s="16" t="s">
        <v>108</v>
      </c>
      <c r="C7" s="4"/>
      <c r="D7" s="4"/>
      <c r="E7" s="4"/>
      <c r="F7" s="4"/>
      <c r="G7" s="4"/>
      <c r="H7" s="4"/>
      <c r="I7" s="101" t="s">
        <v>228</v>
      </c>
      <c r="J7" s="102"/>
      <c r="K7" s="36"/>
    </row>
    <row r="8" spans="1:11" x14ac:dyDescent="0.25">
      <c r="A8" s="33"/>
      <c r="B8" s="1"/>
      <c r="C8" s="4"/>
      <c r="D8" s="4"/>
      <c r="E8" s="4"/>
      <c r="F8" s="4"/>
      <c r="G8" s="4"/>
      <c r="H8" s="4"/>
      <c r="I8" s="4"/>
      <c r="J8" s="4"/>
      <c r="K8" s="36"/>
    </row>
    <row r="9" spans="1:11" x14ac:dyDescent="0.25">
      <c r="A9" s="33"/>
      <c r="B9" s="66" t="s">
        <v>93</v>
      </c>
      <c r="C9" s="67" t="s">
        <v>137</v>
      </c>
      <c r="D9" s="68"/>
      <c r="E9" s="68"/>
      <c r="F9" s="68"/>
      <c r="G9" s="68"/>
      <c r="H9" s="68"/>
      <c r="I9" s="68"/>
      <c r="J9" s="69"/>
      <c r="K9" s="36"/>
    </row>
    <row r="10" spans="1:11" x14ac:dyDescent="0.25">
      <c r="A10" s="33"/>
      <c r="B10" s="70"/>
      <c r="C10" s="12" t="s">
        <v>112</v>
      </c>
      <c r="D10" s="4"/>
      <c r="E10" s="4"/>
      <c r="F10" s="4"/>
      <c r="G10" s="4"/>
      <c r="H10" s="4"/>
      <c r="I10" s="4"/>
      <c r="J10" s="71"/>
      <c r="K10" s="36"/>
    </row>
    <row r="11" spans="1:11" x14ac:dyDescent="0.25">
      <c r="A11" s="33"/>
      <c r="B11" s="72"/>
      <c r="C11" s="73" t="s">
        <v>138</v>
      </c>
      <c r="D11" s="74"/>
      <c r="E11" s="74"/>
      <c r="F11" s="74"/>
      <c r="G11" s="74"/>
      <c r="H11" s="74"/>
      <c r="I11" s="74"/>
      <c r="J11" s="75"/>
      <c r="K11" s="36"/>
    </row>
    <row r="12" spans="1:11" ht="7.5" customHeight="1" x14ac:dyDescent="0.25">
      <c r="A12" s="33"/>
      <c r="B12" s="1"/>
      <c r="C12" s="4"/>
      <c r="D12" s="4"/>
      <c r="E12" s="4"/>
      <c r="F12" s="4"/>
      <c r="G12" s="4"/>
      <c r="H12" s="4"/>
      <c r="I12" s="4"/>
      <c r="J12" s="4"/>
      <c r="K12" s="36"/>
    </row>
    <row r="13" spans="1:11" x14ac:dyDescent="0.25">
      <c r="A13" s="33"/>
      <c r="B13" s="66" t="s">
        <v>214</v>
      </c>
      <c r="C13" s="67" t="s">
        <v>146</v>
      </c>
      <c r="D13" s="68"/>
      <c r="E13" s="68"/>
      <c r="F13" s="68"/>
      <c r="G13" s="68"/>
      <c r="H13" s="68"/>
      <c r="I13" s="68"/>
      <c r="J13" s="69"/>
      <c r="K13" s="36"/>
    </row>
    <row r="14" spans="1:11" x14ac:dyDescent="0.25">
      <c r="A14" s="33"/>
      <c r="B14" s="77" t="s">
        <v>213</v>
      </c>
      <c r="C14" s="12" t="s">
        <v>147</v>
      </c>
      <c r="D14" s="4"/>
      <c r="E14" s="4"/>
      <c r="F14" s="4"/>
      <c r="G14" s="4"/>
      <c r="H14" s="4"/>
      <c r="I14" s="4"/>
      <c r="J14" s="71"/>
      <c r="K14" s="36"/>
    </row>
    <row r="15" spans="1:11" x14ac:dyDescent="0.25">
      <c r="A15" s="33"/>
      <c r="B15" s="70"/>
      <c r="C15" s="12" t="s">
        <v>148</v>
      </c>
      <c r="D15" s="4"/>
      <c r="E15" s="4"/>
      <c r="F15" s="4"/>
      <c r="G15" s="4"/>
      <c r="H15" s="4"/>
      <c r="I15" s="4"/>
      <c r="J15" s="71"/>
      <c r="K15" s="36"/>
    </row>
    <row r="16" spans="1:11" x14ac:dyDescent="0.25">
      <c r="A16" s="33"/>
      <c r="B16" s="72"/>
      <c r="C16" s="73" t="s">
        <v>149</v>
      </c>
      <c r="D16" s="74"/>
      <c r="E16" s="74"/>
      <c r="F16" s="74"/>
      <c r="G16" s="74"/>
      <c r="H16" s="74"/>
      <c r="I16" s="74"/>
      <c r="J16" s="75"/>
      <c r="K16" s="36"/>
    </row>
    <row r="17" spans="1:11" ht="7.5" customHeight="1" x14ac:dyDescent="0.25">
      <c r="A17" s="33"/>
      <c r="B17" s="1"/>
      <c r="C17" s="4"/>
      <c r="D17" s="4"/>
      <c r="E17" s="4"/>
      <c r="F17" s="4"/>
      <c r="G17" s="4"/>
      <c r="H17" s="4"/>
      <c r="I17" s="4"/>
      <c r="J17" s="4"/>
      <c r="K17" s="36"/>
    </row>
    <row r="18" spans="1:11" x14ac:dyDescent="0.25">
      <c r="A18" s="33"/>
      <c r="B18" s="66" t="s">
        <v>219</v>
      </c>
      <c r="C18" s="67" t="s">
        <v>174</v>
      </c>
      <c r="D18" s="68"/>
      <c r="E18" s="68"/>
      <c r="F18" s="68"/>
      <c r="G18" s="68"/>
      <c r="H18" s="68"/>
      <c r="I18" s="68"/>
      <c r="J18" s="69"/>
      <c r="K18" s="36"/>
    </row>
    <row r="19" spans="1:11" x14ac:dyDescent="0.25">
      <c r="A19" s="33"/>
      <c r="B19" s="77" t="s">
        <v>218</v>
      </c>
      <c r="C19" s="12" t="s">
        <v>175</v>
      </c>
      <c r="D19" s="4"/>
      <c r="E19" s="4"/>
      <c r="F19" s="4"/>
      <c r="G19" s="4"/>
      <c r="H19" s="4"/>
      <c r="I19" s="4"/>
      <c r="J19" s="71"/>
      <c r="K19" s="36"/>
    </row>
    <row r="20" spans="1:11" x14ac:dyDescent="0.25">
      <c r="A20" s="33"/>
      <c r="B20" s="70"/>
      <c r="C20" s="12" t="s">
        <v>176</v>
      </c>
      <c r="D20" s="4"/>
      <c r="E20" s="4"/>
      <c r="F20" s="4"/>
      <c r="G20" s="4"/>
      <c r="H20" s="4"/>
      <c r="I20" s="4"/>
      <c r="J20" s="71"/>
      <c r="K20" s="36"/>
    </row>
    <row r="21" spans="1:11" x14ac:dyDescent="0.25">
      <c r="A21" s="33"/>
      <c r="B21" s="70"/>
      <c r="C21" s="12" t="s">
        <v>177</v>
      </c>
      <c r="D21" s="4"/>
      <c r="E21" s="4"/>
      <c r="F21" s="4"/>
      <c r="G21" s="4"/>
      <c r="H21" s="4"/>
      <c r="I21" s="4"/>
      <c r="J21" s="71"/>
      <c r="K21" s="36"/>
    </row>
    <row r="22" spans="1:11" x14ac:dyDescent="0.25">
      <c r="A22" s="33"/>
      <c r="B22" s="70"/>
      <c r="C22" s="12" t="s">
        <v>178</v>
      </c>
      <c r="D22" s="4"/>
      <c r="E22" s="4"/>
      <c r="F22" s="4"/>
      <c r="G22" s="4"/>
      <c r="H22" s="4"/>
      <c r="I22" s="4"/>
      <c r="J22" s="71"/>
      <c r="K22" s="36"/>
    </row>
    <row r="23" spans="1:11" x14ac:dyDescent="0.25">
      <c r="A23" s="33"/>
      <c r="B23" s="70"/>
      <c r="C23" s="12" t="s">
        <v>179</v>
      </c>
      <c r="D23" s="4"/>
      <c r="E23" s="4"/>
      <c r="F23" s="4"/>
      <c r="G23" s="4"/>
      <c r="H23" s="4"/>
      <c r="I23" s="4"/>
      <c r="J23" s="71"/>
      <c r="K23" s="36"/>
    </row>
    <row r="24" spans="1:11" x14ac:dyDescent="0.25">
      <c r="A24" s="33"/>
      <c r="B24" s="72"/>
      <c r="C24" s="73" t="s">
        <v>180</v>
      </c>
      <c r="D24" s="74"/>
      <c r="E24" s="74"/>
      <c r="F24" s="74"/>
      <c r="G24" s="74"/>
      <c r="H24" s="74"/>
      <c r="I24" s="74"/>
      <c r="J24" s="75"/>
      <c r="K24" s="36"/>
    </row>
    <row r="25" spans="1:11" ht="7.5" customHeight="1" x14ac:dyDescent="0.25">
      <c r="A25" s="33"/>
      <c r="B25" s="1"/>
      <c r="C25" s="4"/>
      <c r="D25" s="4"/>
      <c r="E25" s="4"/>
      <c r="F25" s="4"/>
      <c r="G25" s="4"/>
      <c r="H25" s="4"/>
      <c r="I25" s="4"/>
      <c r="J25" s="4"/>
      <c r="K25" s="36"/>
    </row>
    <row r="26" spans="1:11" x14ac:dyDescent="0.25">
      <c r="A26" s="33"/>
      <c r="B26" s="66" t="s">
        <v>95</v>
      </c>
      <c r="C26" s="67" t="s">
        <v>150</v>
      </c>
      <c r="D26" s="68"/>
      <c r="E26" s="68"/>
      <c r="F26" s="68"/>
      <c r="G26" s="68"/>
      <c r="H26" s="68"/>
      <c r="I26" s="68"/>
      <c r="J26" s="69"/>
      <c r="K26" s="36"/>
    </row>
    <row r="27" spans="1:11" x14ac:dyDescent="0.25">
      <c r="A27" s="33"/>
      <c r="B27" s="70"/>
      <c r="C27" s="12" t="s">
        <v>151</v>
      </c>
      <c r="D27" s="4"/>
      <c r="E27" s="4"/>
      <c r="F27" s="4"/>
      <c r="G27" s="4"/>
      <c r="H27" s="4"/>
      <c r="I27" s="4"/>
      <c r="J27" s="71"/>
      <c r="K27" s="36"/>
    </row>
    <row r="28" spans="1:11" x14ac:dyDescent="0.25">
      <c r="A28" s="33"/>
      <c r="B28" s="72"/>
      <c r="C28" s="73" t="s">
        <v>152</v>
      </c>
      <c r="D28" s="74"/>
      <c r="E28" s="74"/>
      <c r="F28" s="74"/>
      <c r="G28" s="74"/>
      <c r="H28" s="74"/>
      <c r="I28" s="74"/>
      <c r="J28" s="75"/>
      <c r="K28" s="36"/>
    </row>
    <row r="29" spans="1:11" ht="7.5" customHeight="1" x14ac:dyDescent="0.25">
      <c r="A29" s="33"/>
      <c r="B29" s="1"/>
      <c r="C29" s="4"/>
      <c r="D29" s="4"/>
      <c r="E29" s="4"/>
      <c r="F29" s="4"/>
      <c r="G29" s="4"/>
      <c r="H29" s="4"/>
      <c r="I29" s="4"/>
      <c r="J29" s="4"/>
      <c r="K29" s="36"/>
    </row>
    <row r="30" spans="1:11" x14ac:dyDescent="0.25">
      <c r="A30" s="33"/>
      <c r="B30" s="66" t="s">
        <v>96</v>
      </c>
      <c r="C30" s="67" t="s">
        <v>153</v>
      </c>
      <c r="D30" s="68"/>
      <c r="E30" s="68"/>
      <c r="F30" s="68"/>
      <c r="G30" s="68"/>
      <c r="H30" s="68"/>
      <c r="I30" s="68"/>
      <c r="J30" s="69"/>
      <c r="K30" s="36"/>
    </row>
    <row r="31" spans="1:11" x14ac:dyDescent="0.25">
      <c r="A31" s="33"/>
      <c r="B31" s="70"/>
      <c r="C31" s="12" t="s">
        <v>154</v>
      </c>
      <c r="D31" s="4"/>
      <c r="E31" s="4"/>
      <c r="F31" s="4"/>
      <c r="G31" s="4"/>
      <c r="H31" s="4"/>
      <c r="I31" s="4"/>
      <c r="J31" s="71"/>
      <c r="K31" s="36"/>
    </row>
    <row r="32" spans="1:11" x14ac:dyDescent="0.25">
      <c r="A32" s="33"/>
      <c r="B32" s="72"/>
      <c r="C32" s="73" t="s">
        <v>155</v>
      </c>
      <c r="D32" s="74"/>
      <c r="E32" s="74"/>
      <c r="F32" s="74"/>
      <c r="G32" s="74"/>
      <c r="H32" s="74"/>
      <c r="I32" s="74"/>
      <c r="J32" s="75"/>
      <c r="K32" s="36"/>
    </row>
    <row r="33" spans="1:11" ht="7.5" customHeight="1" x14ac:dyDescent="0.25">
      <c r="A33" s="33"/>
      <c r="B33" s="4"/>
      <c r="C33" s="12"/>
      <c r="D33" s="4"/>
      <c r="E33" s="4"/>
      <c r="F33" s="4"/>
      <c r="G33" s="4"/>
      <c r="H33" s="4"/>
      <c r="I33" s="4"/>
      <c r="J33" s="4"/>
      <c r="K33" s="36"/>
    </row>
    <row r="34" spans="1:11" x14ac:dyDescent="0.25">
      <c r="A34" s="33"/>
      <c r="B34" s="66" t="s">
        <v>210</v>
      </c>
      <c r="C34" s="67" t="s">
        <v>113</v>
      </c>
      <c r="D34" s="68"/>
      <c r="E34" s="68"/>
      <c r="F34" s="68"/>
      <c r="G34" s="68"/>
      <c r="H34" s="68"/>
      <c r="I34" s="68"/>
      <c r="J34" s="69"/>
      <c r="K34" s="36"/>
    </row>
    <row r="35" spans="1:11" x14ac:dyDescent="0.25">
      <c r="A35" s="33"/>
      <c r="B35" s="77" t="s">
        <v>211</v>
      </c>
      <c r="C35" s="12" t="s">
        <v>114</v>
      </c>
      <c r="D35" s="4"/>
      <c r="E35" s="4"/>
      <c r="F35" s="4"/>
      <c r="G35" s="4"/>
      <c r="H35" s="4"/>
      <c r="I35" s="4"/>
      <c r="J35" s="71"/>
      <c r="K35" s="36"/>
    </row>
    <row r="36" spans="1:11" x14ac:dyDescent="0.25">
      <c r="A36" s="33"/>
      <c r="B36" s="70"/>
      <c r="C36" s="12" t="s">
        <v>115</v>
      </c>
      <c r="D36" s="4"/>
      <c r="E36" s="4"/>
      <c r="F36" s="4"/>
      <c r="G36" s="4"/>
      <c r="H36" s="4"/>
      <c r="I36" s="4"/>
      <c r="J36" s="71"/>
      <c r="K36" s="36"/>
    </row>
    <row r="37" spans="1:11" x14ac:dyDescent="0.25">
      <c r="A37" s="33"/>
      <c r="B37" s="72"/>
      <c r="C37" s="73" t="s">
        <v>116</v>
      </c>
      <c r="D37" s="74"/>
      <c r="E37" s="74"/>
      <c r="F37" s="74"/>
      <c r="G37" s="74"/>
      <c r="H37" s="74"/>
      <c r="I37" s="74"/>
      <c r="J37" s="75"/>
      <c r="K37" s="36"/>
    </row>
    <row r="38" spans="1:11" ht="7.5" customHeight="1" x14ac:dyDescent="0.25">
      <c r="A38" s="33"/>
      <c r="B38" s="4"/>
      <c r="C38" s="12"/>
      <c r="D38" s="4"/>
      <c r="E38" s="4"/>
      <c r="F38" s="4"/>
      <c r="G38" s="4"/>
      <c r="H38" s="4"/>
      <c r="I38" s="4"/>
      <c r="J38" s="4"/>
      <c r="K38" s="36"/>
    </row>
    <row r="39" spans="1:11" x14ac:dyDescent="0.25">
      <c r="A39" s="33"/>
      <c r="B39" s="66" t="s">
        <v>99</v>
      </c>
      <c r="C39" s="67" t="s">
        <v>185</v>
      </c>
      <c r="D39" s="68"/>
      <c r="E39" s="68"/>
      <c r="F39" s="68"/>
      <c r="G39" s="68"/>
      <c r="H39" s="68"/>
      <c r="I39" s="68"/>
      <c r="J39" s="69"/>
      <c r="K39" s="36"/>
    </row>
    <row r="40" spans="1:11" x14ac:dyDescent="0.25">
      <c r="A40" s="33"/>
      <c r="B40" s="70"/>
      <c r="C40" s="12" t="s">
        <v>126</v>
      </c>
      <c r="D40" s="4"/>
      <c r="E40" s="4"/>
      <c r="F40" s="4"/>
      <c r="G40" s="4"/>
      <c r="H40" s="4"/>
      <c r="I40" s="4"/>
      <c r="J40" s="71"/>
      <c r="K40" s="36"/>
    </row>
    <row r="41" spans="1:11" x14ac:dyDescent="0.25">
      <c r="A41" s="33"/>
      <c r="B41" s="70"/>
      <c r="C41" s="12" t="s">
        <v>127</v>
      </c>
      <c r="D41" s="4"/>
      <c r="E41" s="4"/>
      <c r="F41" s="4"/>
      <c r="G41" s="4"/>
      <c r="H41" s="4"/>
      <c r="I41" s="4"/>
      <c r="J41" s="71"/>
      <c r="K41" s="36"/>
    </row>
    <row r="42" spans="1:11" x14ac:dyDescent="0.25">
      <c r="A42" s="33"/>
      <c r="B42" s="70"/>
      <c r="C42" s="12" t="s">
        <v>186</v>
      </c>
      <c r="D42" s="4"/>
      <c r="E42" s="4"/>
      <c r="F42" s="4"/>
      <c r="G42" s="4"/>
      <c r="H42" s="4"/>
      <c r="I42" s="4"/>
      <c r="J42" s="71"/>
      <c r="K42" s="36"/>
    </row>
    <row r="43" spans="1:11" x14ac:dyDescent="0.25">
      <c r="A43" s="33"/>
      <c r="B43" s="72"/>
      <c r="C43" s="73" t="s">
        <v>128</v>
      </c>
      <c r="D43" s="74"/>
      <c r="E43" s="74"/>
      <c r="F43" s="74"/>
      <c r="G43" s="74"/>
      <c r="H43" s="74"/>
      <c r="I43" s="74"/>
      <c r="J43" s="75"/>
      <c r="K43" s="36"/>
    </row>
    <row r="44" spans="1:11" ht="7.5" customHeight="1" x14ac:dyDescent="0.25">
      <c r="A44" s="33"/>
      <c r="B44" s="4"/>
      <c r="C44" s="12"/>
      <c r="D44" s="4"/>
      <c r="E44" s="4"/>
      <c r="F44" s="4"/>
      <c r="G44" s="4"/>
      <c r="H44" s="4"/>
      <c r="I44" s="4"/>
      <c r="J44" s="4"/>
      <c r="K44" s="36"/>
    </row>
    <row r="45" spans="1:11" x14ac:dyDescent="0.25">
      <c r="A45" s="33"/>
      <c r="B45" s="66" t="s">
        <v>217</v>
      </c>
      <c r="C45" s="67" t="s">
        <v>165</v>
      </c>
      <c r="D45" s="68"/>
      <c r="E45" s="68"/>
      <c r="F45" s="68"/>
      <c r="G45" s="68"/>
      <c r="H45" s="68"/>
      <c r="I45" s="68"/>
      <c r="J45" s="69"/>
      <c r="K45" s="36"/>
    </row>
    <row r="46" spans="1:11" x14ac:dyDescent="0.25">
      <c r="A46" s="33"/>
      <c r="B46" s="77" t="s">
        <v>216</v>
      </c>
      <c r="C46" s="12" t="s">
        <v>166</v>
      </c>
      <c r="D46" s="4"/>
      <c r="E46" s="4"/>
      <c r="F46" s="4"/>
      <c r="G46" s="4"/>
      <c r="H46" s="4"/>
      <c r="I46" s="4"/>
      <c r="J46" s="71"/>
      <c r="K46" s="36"/>
    </row>
    <row r="47" spans="1:11" x14ac:dyDescent="0.25">
      <c r="A47" s="33"/>
      <c r="B47" s="72"/>
      <c r="C47" s="73" t="s">
        <v>167</v>
      </c>
      <c r="D47" s="74"/>
      <c r="E47" s="74"/>
      <c r="F47" s="74"/>
      <c r="G47" s="74"/>
      <c r="H47" s="74"/>
      <c r="I47" s="74"/>
      <c r="J47" s="75"/>
      <c r="K47" s="36"/>
    </row>
    <row r="48" spans="1:11" ht="7.5" customHeight="1" x14ac:dyDescent="0.25">
      <c r="A48" s="33"/>
      <c r="B48" s="4"/>
      <c r="C48" s="12"/>
      <c r="D48" s="4"/>
      <c r="E48" s="4"/>
      <c r="F48" s="4"/>
      <c r="G48" s="4"/>
      <c r="H48" s="4"/>
      <c r="I48" s="4"/>
      <c r="J48" s="4"/>
      <c r="K48" s="36"/>
    </row>
    <row r="49" spans="1:11" x14ac:dyDescent="0.25">
      <c r="A49" s="33"/>
      <c r="B49" s="66" t="s">
        <v>97</v>
      </c>
      <c r="C49" s="67" t="s">
        <v>156</v>
      </c>
      <c r="D49" s="68"/>
      <c r="E49" s="68"/>
      <c r="F49" s="68"/>
      <c r="G49" s="68"/>
      <c r="H49" s="68"/>
      <c r="I49" s="68"/>
      <c r="J49" s="69"/>
      <c r="K49" s="36"/>
    </row>
    <row r="50" spans="1:11" x14ac:dyDescent="0.25">
      <c r="A50" s="33"/>
      <c r="B50" s="70"/>
      <c r="C50" s="12" t="s">
        <v>157</v>
      </c>
      <c r="D50" s="4"/>
      <c r="E50" s="4"/>
      <c r="F50" s="4"/>
      <c r="G50" s="4"/>
      <c r="H50" s="4"/>
      <c r="I50" s="4"/>
      <c r="J50" s="71"/>
      <c r="K50" s="36"/>
    </row>
    <row r="51" spans="1:11" x14ac:dyDescent="0.25">
      <c r="A51" s="33"/>
      <c r="B51" s="70"/>
      <c r="C51" s="12" t="s">
        <v>158</v>
      </c>
      <c r="D51" s="4"/>
      <c r="E51" s="4"/>
      <c r="F51" s="4"/>
      <c r="G51" s="4"/>
      <c r="H51" s="4"/>
      <c r="I51" s="4"/>
      <c r="J51" s="71"/>
      <c r="K51" s="36"/>
    </row>
    <row r="52" spans="1:11" x14ac:dyDescent="0.25">
      <c r="A52" s="33"/>
      <c r="B52" s="72"/>
      <c r="C52" s="73" t="s">
        <v>159</v>
      </c>
      <c r="D52" s="74"/>
      <c r="E52" s="74"/>
      <c r="F52" s="74"/>
      <c r="G52" s="74"/>
      <c r="H52" s="74"/>
      <c r="I52" s="74"/>
      <c r="J52" s="75"/>
      <c r="K52" s="36"/>
    </row>
    <row r="53" spans="1:11" ht="7.5" customHeight="1" x14ac:dyDescent="0.25">
      <c r="A53" s="33"/>
      <c r="B53" s="4"/>
      <c r="C53" s="12"/>
      <c r="D53" s="4"/>
      <c r="E53" s="4"/>
      <c r="F53" s="4"/>
      <c r="G53" s="4"/>
      <c r="H53" s="4"/>
      <c r="I53" s="4"/>
      <c r="J53" s="4"/>
      <c r="K53" s="36"/>
    </row>
    <row r="54" spans="1:11" x14ac:dyDescent="0.25">
      <c r="A54" s="33"/>
      <c r="B54" s="66" t="s">
        <v>74</v>
      </c>
      <c r="C54" s="67" t="s">
        <v>132</v>
      </c>
      <c r="D54" s="68"/>
      <c r="E54" s="68"/>
      <c r="F54" s="68"/>
      <c r="G54" s="68"/>
      <c r="H54" s="68"/>
      <c r="I54" s="68"/>
      <c r="J54" s="69"/>
      <c r="K54" s="36"/>
    </row>
    <row r="55" spans="1:11" x14ac:dyDescent="0.25">
      <c r="A55" s="33"/>
      <c r="B55" s="70"/>
      <c r="C55" s="12" t="s">
        <v>109</v>
      </c>
      <c r="D55" s="4"/>
      <c r="E55" s="4"/>
      <c r="F55" s="4"/>
      <c r="G55" s="4"/>
      <c r="H55" s="4"/>
      <c r="I55" s="4"/>
      <c r="J55" s="71"/>
      <c r="K55" s="36"/>
    </row>
    <row r="56" spans="1:11" x14ac:dyDescent="0.25">
      <c r="A56" s="33"/>
      <c r="B56" s="70"/>
      <c r="C56" s="12" t="s">
        <v>110</v>
      </c>
      <c r="D56" s="4"/>
      <c r="E56" s="4"/>
      <c r="F56" s="4"/>
      <c r="G56" s="4"/>
      <c r="H56" s="4"/>
      <c r="I56" s="4"/>
      <c r="J56" s="71"/>
      <c r="K56" s="36"/>
    </row>
    <row r="57" spans="1:11" x14ac:dyDescent="0.25">
      <c r="A57" s="33"/>
      <c r="B57" s="72"/>
      <c r="C57" s="73" t="s">
        <v>133</v>
      </c>
      <c r="D57" s="74"/>
      <c r="E57" s="74"/>
      <c r="F57" s="74"/>
      <c r="G57" s="74"/>
      <c r="H57" s="74"/>
      <c r="I57" s="74"/>
      <c r="J57" s="75"/>
      <c r="K57" s="36"/>
    </row>
    <row r="58" spans="1:11" ht="7.5" customHeight="1" x14ac:dyDescent="0.25">
      <c r="A58" s="33"/>
      <c r="B58" s="4"/>
      <c r="C58" s="4"/>
      <c r="D58" s="4"/>
      <c r="E58" s="4"/>
      <c r="F58" s="4"/>
      <c r="G58" s="4"/>
      <c r="H58" s="4"/>
      <c r="I58" s="4"/>
      <c r="J58" s="4"/>
      <c r="K58" s="36"/>
    </row>
    <row r="59" spans="1:11" x14ac:dyDescent="0.25">
      <c r="A59" s="33"/>
      <c r="B59" s="66" t="s">
        <v>222</v>
      </c>
      <c r="C59" s="67" t="s">
        <v>187</v>
      </c>
      <c r="D59" s="68"/>
      <c r="E59" s="68"/>
      <c r="F59" s="68"/>
      <c r="G59" s="68"/>
      <c r="H59" s="68"/>
      <c r="I59" s="68"/>
      <c r="J59" s="69"/>
      <c r="K59" s="36"/>
    </row>
    <row r="60" spans="1:11" x14ac:dyDescent="0.25">
      <c r="A60" s="33"/>
      <c r="B60" s="77" t="s">
        <v>221</v>
      </c>
      <c r="C60" s="12" t="s">
        <v>188</v>
      </c>
      <c r="D60" s="4"/>
      <c r="E60" s="4"/>
      <c r="F60" s="4"/>
      <c r="G60" s="4"/>
      <c r="H60" s="4"/>
      <c r="I60" s="4"/>
      <c r="J60" s="71"/>
      <c r="K60" s="36"/>
    </row>
    <row r="61" spans="1:11" ht="15" customHeight="1" x14ac:dyDescent="0.25">
      <c r="A61" s="33"/>
      <c r="B61" s="70"/>
      <c r="C61" s="12" t="s">
        <v>129</v>
      </c>
      <c r="D61" s="4"/>
      <c r="E61" s="4"/>
      <c r="F61" s="4"/>
      <c r="G61" s="4"/>
      <c r="H61" s="4"/>
      <c r="I61" s="4"/>
      <c r="J61" s="71"/>
      <c r="K61" s="36"/>
    </row>
    <row r="62" spans="1:11" x14ac:dyDescent="0.25">
      <c r="A62" s="33"/>
      <c r="B62" s="72"/>
      <c r="C62" s="73" t="s">
        <v>189</v>
      </c>
      <c r="D62" s="74"/>
      <c r="E62" s="74"/>
      <c r="F62" s="74"/>
      <c r="G62" s="74"/>
      <c r="H62" s="74"/>
      <c r="I62" s="74"/>
      <c r="J62" s="75"/>
      <c r="K62" s="36"/>
    </row>
    <row r="63" spans="1:11" ht="7.5" customHeight="1" x14ac:dyDescent="0.25">
      <c r="A63" s="33"/>
      <c r="K63" s="36"/>
    </row>
    <row r="64" spans="1:11" x14ac:dyDescent="0.25">
      <c r="A64" s="33"/>
      <c r="B64" s="66" t="s">
        <v>75</v>
      </c>
      <c r="C64" s="67" t="s">
        <v>140</v>
      </c>
      <c r="D64" s="68"/>
      <c r="E64" s="68"/>
      <c r="F64" s="68"/>
      <c r="G64" s="68"/>
      <c r="H64" s="68"/>
      <c r="I64" s="68"/>
      <c r="J64" s="69"/>
      <c r="K64" s="36"/>
    </row>
    <row r="65" spans="1:11" x14ac:dyDescent="0.25">
      <c r="A65" s="33"/>
      <c r="B65" s="72"/>
      <c r="C65" s="73" t="s">
        <v>164</v>
      </c>
      <c r="D65" s="74"/>
      <c r="E65" s="74"/>
      <c r="F65" s="74"/>
      <c r="G65" s="74"/>
      <c r="H65" s="74"/>
      <c r="I65" s="74"/>
      <c r="J65" s="75"/>
      <c r="K65" s="36"/>
    </row>
    <row r="66" spans="1:11" ht="7.5" customHeight="1" x14ac:dyDescent="0.25">
      <c r="A66" s="33"/>
      <c r="K66" s="36"/>
    </row>
    <row r="67" spans="1:11" x14ac:dyDescent="0.25">
      <c r="A67" s="33"/>
      <c r="B67" s="66" t="s">
        <v>92</v>
      </c>
      <c r="C67" s="67" t="s">
        <v>190</v>
      </c>
      <c r="D67" s="68"/>
      <c r="E67" s="68"/>
      <c r="F67" s="68"/>
      <c r="G67" s="68"/>
      <c r="H67" s="68"/>
      <c r="I67" s="68"/>
      <c r="J67" s="69"/>
      <c r="K67" s="36"/>
    </row>
    <row r="68" spans="1:11" x14ac:dyDescent="0.25">
      <c r="A68" s="33"/>
      <c r="B68" s="70"/>
      <c r="C68" s="12" t="s">
        <v>135</v>
      </c>
      <c r="D68" s="4"/>
      <c r="E68" s="4"/>
      <c r="F68" s="4"/>
      <c r="G68" s="4"/>
      <c r="H68" s="4"/>
      <c r="I68" s="4"/>
      <c r="J68" s="71"/>
      <c r="K68" s="36"/>
    </row>
    <row r="69" spans="1:11" x14ac:dyDescent="0.25">
      <c r="A69" s="33"/>
      <c r="B69" s="72"/>
      <c r="C69" s="73" t="s">
        <v>136</v>
      </c>
      <c r="D69" s="74"/>
      <c r="E69" s="74"/>
      <c r="F69" s="74"/>
      <c r="G69" s="74"/>
      <c r="H69" s="74"/>
      <c r="I69" s="74"/>
      <c r="J69" s="75"/>
      <c r="K69" s="36"/>
    </row>
    <row r="70" spans="1:11" ht="7.5" customHeight="1" x14ac:dyDescent="0.25">
      <c r="A70" s="33"/>
      <c r="K70" s="36"/>
    </row>
    <row r="71" spans="1:11" ht="15" customHeight="1" x14ac:dyDescent="0.25">
      <c r="A71" s="33"/>
      <c r="B71" s="66" t="s">
        <v>78</v>
      </c>
      <c r="C71" s="67" t="s">
        <v>205</v>
      </c>
      <c r="D71" s="68"/>
      <c r="E71" s="68"/>
      <c r="F71" s="68"/>
      <c r="G71" s="68"/>
      <c r="H71" s="68"/>
      <c r="I71" s="68"/>
      <c r="J71" s="69"/>
      <c r="K71" s="36"/>
    </row>
    <row r="72" spans="1:11" ht="15" customHeight="1" x14ac:dyDescent="0.25">
      <c r="A72" s="33"/>
      <c r="B72" s="70"/>
      <c r="C72" s="12" t="s">
        <v>206</v>
      </c>
      <c r="D72" s="4"/>
      <c r="E72" s="4"/>
      <c r="F72" s="4"/>
      <c r="G72" s="4"/>
      <c r="H72" s="4"/>
      <c r="I72" s="4"/>
      <c r="J72" s="71"/>
      <c r="K72" s="36"/>
    </row>
    <row r="73" spans="1:11" ht="15" customHeight="1" x14ac:dyDescent="0.25">
      <c r="A73" s="33"/>
      <c r="B73" s="72"/>
      <c r="C73" s="73" t="s">
        <v>207</v>
      </c>
      <c r="D73" s="74"/>
      <c r="E73" s="74"/>
      <c r="F73" s="74"/>
      <c r="G73" s="74"/>
      <c r="H73" s="74"/>
      <c r="I73" s="74"/>
      <c r="J73" s="75"/>
      <c r="K73" s="36"/>
    </row>
    <row r="74" spans="1:11" ht="7.5" customHeight="1" x14ac:dyDescent="0.25">
      <c r="A74" s="33"/>
      <c r="B74" s="4"/>
      <c r="C74" s="4"/>
      <c r="D74" s="4"/>
      <c r="E74" s="4"/>
      <c r="F74" s="4"/>
      <c r="G74" s="4"/>
      <c r="H74" s="4"/>
      <c r="I74" s="4"/>
      <c r="J74" s="4"/>
      <c r="K74" s="36"/>
    </row>
    <row r="75" spans="1:11" ht="15" customHeight="1" x14ac:dyDescent="0.25">
      <c r="A75" s="33"/>
      <c r="B75" s="66" t="s">
        <v>208</v>
      </c>
      <c r="C75" s="67" t="s">
        <v>111</v>
      </c>
      <c r="D75" s="68"/>
      <c r="E75" s="68"/>
      <c r="F75" s="68"/>
      <c r="G75" s="68"/>
      <c r="H75" s="68"/>
      <c r="I75" s="68"/>
      <c r="J75" s="69"/>
      <c r="K75" s="36"/>
    </row>
    <row r="76" spans="1:11" x14ac:dyDescent="0.25">
      <c r="A76" s="33"/>
      <c r="B76" s="76" t="s">
        <v>209</v>
      </c>
      <c r="C76" s="73" t="s">
        <v>134</v>
      </c>
      <c r="D76" s="74"/>
      <c r="E76" s="74"/>
      <c r="F76" s="74"/>
      <c r="G76" s="74"/>
      <c r="H76" s="74"/>
      <c r="I76" s="74"/>
      <c r="J76" s="75"/>
      <c r="K76" s="36"/>
    </row>
    <row r="77" spans="1:11" ht="7.5" customHeight="1" x14ac:dyDescent="0.25">
      <c r="A77" s="33"/>
      <c r="K77" s="36"/>
    </row>
    <row r="78" spans="1:11" ht="15" customHeight="1" x14ac:dyDescent="0.25">
      <c r="A78" s="33"/>
      <c r="B78" s="66" t="s">
        <v>77</v>
      </c>
      <c r="C78" s="67" t="s">
        <v>191</v>
      </c>
      <c r="D78" s="68"/>
      <c r="E78" s="68"/>
      <c r="F78" s="68"/>
      <c r="G78" s="68"/>
      <c r="H78" s="68"/>
      <c r="I78" s="68"/>
      <c r="J78" s="69"/>
      <c r="K78" s="36"/>
    </row>
    <row r="79" spans="1:11" ht="15" customHeight="1" x14ac:dyDescent="0.25">
      <c r="A79" s="33"/>
      <c r="B79" s="70"/>
      <c r="C79" s="12" t="s">
        <v>192</v>
      </c>
      <c r="D79" s="4"/>
      <c r="E79" s="4"/>
      <c r="F79" s="4"/>
      <c r="G79" s="4"/>
      <c r="H79" s="4"/>
      <c r="I79" s="4"/>
      <c r="J79" s="71"/>
      <c r="K79" s="36"/>
    </row>
    <row r="80" spans="1:11" ht="15" customHeight="1" x14ac:dyDescent="0.25">
      <c r="A80" s="33"/>
      <c r="B80" s="70"/>
      <c r="C80" s="12" t="s">
        <v>193</v>
      </c>
      <c r="D80" s="4"/>
      <c r="E80" s="4"/>
      <c r="F80" s="4"/>
      <c r="G80" s="4"/>
      <c r="H80" s="4"/>
      <c r="I80" s="4"/>
      <c r="J80" s="71"/>
      <c r="K80" s="36"/>
    </row>
    <row r="81" spans="1:11" ht="15" customHeight="1" x14ac:dyDescent="0.25">
      <c r="A81" s="33"/>
      <c r="B81" s="70"/>
      <c r="C81" s="12" t="s">
        <v>130</v>
      </c>
      <c r="D81" s="4"/>
      <c r="E81" s="4"/>
      <c r="F81" s="4"/>
      <c r="G81" s="4"/>
      <c r="H81" s="4"/>
      <c r="I81" s="4"/>
      <c r="J81" s="71"/>
      <c r="K81" s="36"/>
    </row>
    <row r="82" spans="1:11" ht="15" customHeight="1" x14ac:dyDescent="0.25">
      <c r="A82" s="33"/>
      <c r="B82" s="70"/>
      <c r="C82" s="12" t="s">
        <v>131</v>
      </c>
      <c r="D82" s="4"/>
      <c r="E82" s="4"/>
      <c r="F82" s="4"/>
      <c r="G82" s="4"/>
      <c r="H82" s="4"/>
      <c r="I82" s="4"/>
      <c r="J82" s="71"/>
      <c r="K82" s="36"/>
    </row>
    <row r="83" spans="1:11" ht="15" customHeight="1" x14ac:dyDescent="0.25">
      <c r="A83" s="33"/>
      <c r="B83" s="70"/>
      <c r="C83" s="12" t="s">
        <v>194</v>
      </c>
      <c r="D83" s="4"/>
      <c r="E83" s="4"/>
      <c r="F83" s="4"/>
      <c r="G83" s="4"/>
      <c r="H83" s="4"/>
      <c r="I83" s="4"/>
      <c r="J83" s="71"/>
      <c r="K83" s="36"/>
    </row>
    <row r="84" spans="1:11" ht="15" customHeight="1" x14ac:dyDescent="0.25">
      <c r="A84" s="33"/>
      <c r="B84" s="70"/>
      <c r="C84" s="12" t="s">
        <v>195</v>
      </c>
      <c r="D84" s="4"/>
      <c r="E84" s="4"/>
      <c r="F84" s="4"/>
      <c r="G84" s="4"/>
      <c r="H84" s="4"/>
      <c r="I84" s="4"/>
      <c r="J84" s="71"/>
      <c r="K84" s="36"/>
    </row>
    <row r="85" spans="1:11" ht="15" customHeight="1" x14ac:dyDescent="0.25">
      <c r="A85" s="33"/>
      <c r="B85" s="70"/>
      <c r="C85" s="12" t="s">
        <v>196</v>
      </c>
      <c r="D85" s="4"/>
      <c r="E85" s="4"/>
      <c r="F85" s="4"/>
      <c r="G85" s="4"/>
      <c r="H85" s="4"/>
      <c r="I85" s="4"/>
      <c r="J85" s="71"/>
      <c r="K85" s="36"/>
    </row>
    <row r="86" spans="1:11" ht="15" customHeight="1" x14ac:dyDescent="0.25">
      <c r="A86" s="33"/>
      <c r="B86" s="72"/>
      <c r="C86" s="73" t="s">
        <v>197</v>
      </c>
      <c r="D86" s="74"/>
      <c r="E86" s="74"/>
      <c r="F86" s="74"/>
      <c r="G86" s="74"/>
      <c r="H86" s="74"/>
      <c r="I86" s="74"/>
      <c r="J86" s="75"/>
      <c r="K86" s="36"/>
    </row>
    <row r="87" spans="1:11" ht="7.5" customHeight="1" x14ac:dyDescent="0.25">
      <c r="A87" s="33"/>
      <c r="K87" s="36"/>
    </row>
    <row r="88" spans="1:11" ht="15" customHeight="1" x14ac:dyDescent="0.25">
      <c r="A88" s="33"/>
      <c r="B88" s="66" t="s">
        <v>212</v>
      </c>
      <c r="C88" s="67" t="s">
        <v>141</v>
      </c>
      <c r="D88" s="68"/>
      <c r="E88" s="68"/>
      <c r="F88" s="68"/>
      <c r="G88" s="68"/>
      <c r="H88" s="68"/>
      <c r="I88" s="68"/>
      <c r="J88" s="69"/>
      <c r="K88" s="36"/>
    </row>
    <row r="89" spans="1:11" ht="15" customHeight="1" x14ac:dyDescent="0.25">
      <c r="A89" s="33"/>
      <c r="B89" s="77" t="s">
        <v>118</v>
      </c>
      <c r="C89" s="12" t="s">
        <v>142</v>
      </c>
      <c r="D89" s="4"/>
      <c r="E89" s="4"/>
      <c r="F89" s="4"/>
      <c r="G89" s="4"/>
      <c r="H89" s="4"/>
      <c r="I89" s="4"/>
      <c r="J89" s="71"/>
      <c r="K89" s="36"/>
    </row>
    <row r="90" spans="1:11" ht="15" customHeight="1" x14ac:dyDescent="0.25">
      <c r="A90" s="33"/>
      <c r="B90" s="70"/>
      <c r="C90" s="12" t="s">
        <v>143</v>
      </c>
      <c r="D90" s="4"/>
      <c r="E90" s="4"/>
      <c r="F90" s="4"/>
      <c r="G90" s="4"/>
      <c r="H90" s="4"/>
      <c r="I90" s="4"/>
      <c r="J90" s="71"/>
      <c r="K90" s="36"/>
    </row>
    <row r="91" spans="1:11" ht="15" customHeight="1" x14ac:dyDescent="0.25">
      <c r="A91" s="33"/>
      <c r="B91" s="70"/>
      <c r="C91" s="12" t="s">
        <v>144</v>
      </c>
      <c r="D91" s="4"/>
      <c r="E91" s="4"/>
      <c r="F91" s="4"/>
      <c r="G91" s="4"/>
      <c r="H91" s="4"/>
      <c r="I91" s="4"/>
      <c r="J91" s="71"/>
      <c r="K91" s="36"/>
    </row>
    <row r="92" spans="1:11" ht="15" customHeight="1" x14ac:dyDescent="0.25">
      <c r="A92" s="33"/>
      <c r="B92" s="72"/>
      <c r="C92" s="73" t="s">
        <v>145</v>
      </c>
      <c r="D92" s="74"/>
      <c r="E92" s="74"/>
      <c r="F92" s="74"/>
      <c r="G92" s="74"/>
      <c r="H92" s="74"/>
      <c r="I92" s="74"/>
      <c r="J92" s="75"/>
      <c r="K92" s="36"/>
    </row>
    <row r="93" spans="1:11" ht="7.5" customHeight="1" x14ac:dyDescent="0.25">
      <c r="A93" s="33"/>
      <c r="B93" s="4"/>
      <c r="C93" s="4"/>
      <c r="D93" s="4"/>
      <c r="E93" s="4"/>
      <c r="F93" s="4"/>
      <c r="G93" s="4"/>
      <c r="H93" s="4"/>
      <c r="I93" s="4"/>
      <c r="J93" s="4"/>
      <c r="K93" s="36"/>
    </row>
    <row r="94" spans="1:11" ht="15" customHeight="1" x14ac:dyDescent="0.25">
      <c r="A94" s="33"/>
      <c r="B94" s="78" t="s">
        <v>100</v>
      </c>
      <c r="C94" s="79" t="s">
        <v>100</v>
      </c>
      <c r="D94" s="80"/>
      <c r="E94" s="80"/>
      <c r="F94" s="80"/>
      <c r="G94" s="80"/>
      <c r="H94" s="80"/>
      <c r="I94" s="80"/>
      <c r="J94" s="81"/>
      <c r="K94" s="36"/>
    </row>
    <row r="95" spans="1:11" ht="7.5" customHeight="1" x14ac:dyDescent="0.25">
      <c r="A95" s="33"/>
      <c r="B95" s="4"/>
      <c r="C95" s="4"/>
      <c r="D95" s="4"/>
      <c r="E95" s="4"/>
      <c r="F95" s="4"/>
      <c r="G95" s="4"/>
      <c r="H95" s="4"/>
      <c r="I95" s="4"/>
      <c r="J95" s="4"/>
      <c r="K95" s="36"/>
    </row>
    <row r="96" spans="1:11" x14ac:dyDescent="0.25">
      <c r="A96" s="33"/>
      <c r="B96" s="66" t="s">
        <v>94</v>
      </c>
      <c r="C96" s="67" t="s">
        <v>117</v>
      </c>
      <c r="D96" s="68"/>
      <c r="E96" s="68"/>
      <c r="F96" s="68"/>
      <c r="G96" s="68"/>
      <c r="H96" s="68"/>
      <c r="I96" s="68"/>
      <c r="J96" s="69"/>
      <c r="K96" s="36"/>
    </row>
    <row r="97" spans="1:11" x14ac:dyDescent="0.25">
      <c r="A97" s="33"/>
      <c r="B97" s="72"/>
      <c r="C97" s="73" t="s">
        <v>139</v>
      </c>
      <c r="D97" s="74"/>
      <c r="E97" s="74"/>
      <c r="F97" s="74"/>
      <c r="G97" s="74"/>
      <c r="H97" s="74"/>
      <c r="I97" s="74"/>
      <c r="J97" s="75"/>
      <c r="K97" s="36"/>
    </row>
    <row r="98" spans="1:11" ht="7.5" customHeight="1" x14ac:dyDescent="0.25">
      <c r="A98" s="33"/>
      <c r="B98" s="4"/>
      <c r="C98" s="4"/>
      <c r="D98" s="4"/>
      <c r="E98" s="4"/>
      <c r="F98" s="4"/>
      <c r="G98" s="4"/>
      <c r="H98" s="4"/>
      <c r="I98" s="4"/>
      <c r="J98" s="4"/>
      <c r="K98" s="36"/>
    </row>
    <row r="99" spans="1:11" x14ac:dyDescent="0.25">
      <c r="A99" s="33"/>
      <c r="B99" s="66" t="s">
        <v>76</v>
      </c>
      <c r="C99" s="67" t="s">
        <v>168</v>
      </c>
      <c r="D99" s="68"/>
      <c r="E99" s="68"/>
      <c r="F99" s="68"/>
      <c r="G99" s="68"/>
      <c r="H99" s="68"/>
      <c r="I99" s="68"/>
      <c r="J99" s="69"/>
      <c r="K99" s="36"/>
    </row>
    <row r="100" spans="1:11" x14ac:dyDescent="0.25">
      <c r="A100" s="33"/>
      <c r="B100" s="70"/>
      <c r="C100" s="12" t="s">
        <v>119</v>
      </c>
      <c r="D100" s="4"/>
      <c r="E100" s="4"/>
      <c r="F100" s="4"/>
      <c r="G100" s="4"/>
      <c r="H100" s="4"/>
      <c r="I100" s="4"/>
      <c r="J100" s="71"/>
      <c r="K100" s="36"/>
    </row>
    <row r="101" spans="1:11" ht="15" customHeight="1" x14ac:dyDescent="0.25">
      <c r="A101" s="33"/>
      <c r="B101" s="70"/>
      <c r="C101" s="12" t="s">
        <v>169</v>
      </c>
      <c r="D101" s="4"/>
      <c r="E101" s="4"/>
      <c r="F101" s="4"/>
      <c r="G101" s="4"/>
      <c r="H101" s="4"/>
      <c r="I101" s="4"/>
      <c r="J101" s="71"/>
      <c r="K101" s="36"/>
    </row>
    <row r="102" spans="1:11" x14ac:dyDescent="0.25">
      <c r="A102" s="33"/>
      <c r="B102" s="70"/>
      <c r="C102" s="12" t="s">
        <v>170</v>
      </c>
      <c r="D102" s="4"/>
      <c r="E102" s="4"/>
      <c r="F102" s="4"/>
      <c r="G102" s="4"/>
      <c r="H102" s="4"/>
      <c r="I102" s="4"/>
      <c r="J102" s="71"/>
      <c r="K102" s="36"/>
    </row>
    <row r="103" spans="1:11" x14ac:dyDescent="0.25">
      <c r="A103" s="33"/>
      <c r="B103" s="70"/>
      <c r="C103" s="12" t="s">
        <v>171</v>
      </c>
      <c r="D103" s="4"/>
      <c r="E103" s="4"/>
      <c r="F103" s="4"/>
      <c r="G103" s="4"/>
      <c r="H103" s="4"/>
      <c r="I103" s="4"/>
      <c r="J103" s="71"/>
      <c r="K103" s="36"/>
    </row>
    <row r="104" spans="1:11" x14ac:dyDescent="0.25">
      <c r="A104" s="33"/>
      <c r="B104" s="70"/>
      <c r="C104" s="12" t="s">
        <v>120</v>
      </c>
      <c r="D104" s="4"/>
      <c r="E104" s="4"/>
      <c r="F104" s="4"/>
      <c r="G104" s="4"/>
      <c r="H104" s="4"/>
      <c r="I104" s="4"/>
      <c r="J104" s="71"/>
      <c r="K104" s="36"/>
    </row>
    <row r="105" spans="1:11" x14ac:dyDescent="0.25">
      <c r="A105" s="33"/>
      <c r="B105" s="70"/>
      <c r="C105" s="12" t="s">
        <v>121</v>
      </c>
      <c r="D105" s="4"/>
      <c r="E105" s="4"/>
      <c r="F105" s="4"/>
      <c r="G105" s="4"/>
      <c r="H105" s="4"/>
      <c r="I105" s="4"/>
      <c r="J105" s="71"/>
      <c r="K105" s="36"/>
    </row>
    <row r="106" spans="1:11" x14ac:dyDescent="0.25">
      <c r="A106" s="33"/>
      <c r="B106" s="72"/>
      <c r="C106" s="73" t="s">
        <v>172</v>
      </c>
      <c r="D106" s="74"/>
      <c r="E106" s="74"/>
      <c r="F106" s="74"/>
      <c r="G106" s="74"/>
      <c r="H106" s="74"/>
      <c r="I106" s="74"/>
      <c r="J106" s="75"/>
      <c r="K106" s="36"/>
    </row>
    <row r="107" spans="1:11" ht="7.5" customHeight="1" x14ac:dyDescent="0.25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36"/>
    </row>
    <row r="108" spans="1:11" x14ac:dyDescent="0.25">
      <c r="A108" s="33"/>
      <c r="B108" s="66" t="s">
        <v>215</v>
      </c>
      <c r="C108" s="67" t="s">
        <v>160</v>
      </c>
      <c r="D108" s="68"/>
      <c r="E108" s="68"/>
      <c r="F108" s="68"/>
      <c r="G108" s="68"/>
      <c r="H108" s="68"/>
      <c r="I108" s="68"/>
      <c r="J108" s="69"/>
      <c r="K108" s="36"/>
    </row>
    <row r="109" spans="1:11" x14ac:dyDescent="0.25">
      <c r="A109" s="33"/>
      <c r="B109" s="70"/>
      <c r="C109" s="12" t="s">
        <v>161</v>
      </c>
      <c r="D109" s="4"/>
      <c r="E109" s="4"/>
      <c r="F109" s="4"/>
      <c r="G109" s="4"/>
      <c r="H109" s="4"/>
      <c r="I109" s="4"/>
      <c r="J109" s="71"/>
      <c r="K109" s="36"/>
    </row>
    <row r="110" spans="1:11" x14ac:dyDescent="0.25">
      <c r="A110" s="33"/>
      <c r="B110" s="70"/>
      <c r="C110" s="12" t="s">
        <v>162</v>
      </c>
      <c r="D110" s="4"/>
      <c r="E110" s="4"/>
      <c r="F110" s="4"/>
      <c r="G110" s="4"/>
      <c r="H110" s="4"/>
      <c r="I110" s="4"/>
      <c r="J110" s="71"/>
      <c r="K110" s="36"/>
    </row>
    <row r="111" spans="1:11" x14ac:dyDescent="0.25">
      <c r="A111" s="33"/>
      <c r="B111" s="72"/>
      <c r="C111" s="73" t="s">
        <v>163</v>
      </c>
      <c r="D111" s="74"/>
      <c r="E111" s="74"/>
      <c r="F111" s="74"/>
      <c r="G111" s="74"/>
      <c r="H111" s="74"/>
      <c r="I111" s="74"/>
      <c r="J111" s="75"/>
      <c r="K111" s="36"/>
    </row>
    <row r="112" spans="1:11" ht="7.5" customHeight="1" x14ac:dyDescent="0.25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36"/>
    </row>
    <row r="113" spans="1:11" x14ac:dyDescent="0.25">
      <c r="A113" s="33"/>
      <c r="B113" s="66" t="s">
        <v>125</v>
      </c>
      <c r="C113" s="67" t="s">
        <v>181</v>
      </c>
      <c r="D113" s="68"/>
      <c r="E113" s="68"/>
      <c r="F113" s="68"/>
      <c r="G113" s="68"/>
      <c r="H113" s="68"/>
      <c r="I113" s="68"/>
      <c r="J113" s="69"/>
      <c r="K113" s="36"/>
    </row>
    <row r="114" spans="1:11" x14ac:dyDescent="0.25">
      <c r="A114" s="33"/>
      <c r="B114" s="77" t="s">
        <v>220</v>
      </c>
      <c r="C114" s="12" t="s">
        <v>182</v>
      </c>
      <c r="D114" s="4"/>
      <c r="E114" s="4"/>
      <c r="F114" s="4"/>
      <c r="G114" s="4"/>
      <c r="H114" s="4"/>
      <c r="I114" s="4"/>
      <c r="J114" s="71"/>
      <c r="K114" s="36"/>
    </row>
    <row r="115" spans="1:11" x14ac:dyDescent="0.25">
      <c r="A115" s="33"/>
      <c r="B115" s="70"/>
      <c r="C115" s="12" t="s">
        <v>183</v>
      </c>
      <c r="D115" s="4"/>
      <c r="E115" s="4"/>
      <c r="F115" s="4"/>
      <c r="G115" s="4"/>
      <c r="H115" s="4"/>
      <c r="I115" s="4"/>
      <c r="J115" s="71"/>
      <c r="K115" s="36"/>
    </row>
    <row r="116" spans="1:11" ht="15" customHeight="1" x14ac:dyDescent="0.25">
      <c r="A116" s="33"/>
      <c r="B116" s="72"/>
      <c r="C116" s="73" t="s">
        <v>184</v>
      </c>
      <c r="D116" s="74"/>
      <c r="E116" s="74"/>
      <c r="F116" s="74"/>
      <c r="G116" s="74"/>
      <c r="H116" s="74"/>
      <c r="I116" s="74"/>
      <c r="J116" s="75"/>
      <c r="K116" s="36"/>
    </row>
    <row r="117" spans="1:11" ht="7.5" customHeight="1" x14ac:dyDescent="0.25">
      <c r="A117" s="33"/>
      <c r="K117" s="36"/>
    </row>
    <row r="118" spans="1:11" x14ac:dyDescent="0.25">
      <c r="A118" s="33"/>
      <c r="B118" s="66" t="s">
        <v>224</v>
      </c>
      <c r="C118" s="67" t="s">
        <v>198</v>
      </c>
      <c r="D118" s="68"/>
      <c r="E118" s="68"/>
      <c r="F118" s="68"/>
      <c r="G118" s="68"/>
      <c r="H118" s="68"/>
      <c r="I118" s="68"/>
      <c r="J118" s="69"/>
      <c r="K118" s="36"/>
    </row>
    <row r="119" spans="1:11" x14ac:dyDescent="0.25">
      <c r="A119" s="33"/>
      <c r="B119" s="77" t="s">
        <v>223</v>
      </c>
      <c r="C119" s="12" t="s">
        <v>199</v>
      </c>
      <c r="D119" s="4"/>
      <c r="E119" s="4"/>
      <c r="F119" s="4"/>
      <c r="G119" s="4"/>
      <c r="H119" s="4"/>
      <c r="I119" s="4"/>
      <c r="J119" s="71"/>
      <c r="K119" s="36"/>
    </row>
    <row r="120" spans="1:11" x14ac:dyDescent="0.25">
      <c r="A120" s="33"/>
      <c r="B120" s="70"/>
      <c r="C120" s="12" t="s">
        <v>200</v>
      </c>
      <c r="D120" s="4"/>
      <c r="E120" s="4"/>
      <c r="F120" s="4"/>
      <c r="G120" s="4"/>
      <c r="H120" s="4"/>
      <c r="I120" s="4"/>
      <c r="J120" s="71"/>
      <c r="K120" s="36"/>
    </row>
    <row r="121" spans="1:11" x14ac:dyDescent="0.25">
      <c r="A121" s="33"/>
      <c r="B121" s="70"/>
      <c r="C121" s="12" t="s">
        <v>201</v>
      </c>
      <c r="D121" s="4"/>
      <c r="E121" s="4"/>
      <c r="F121" s="4"/>
      <c r="G121" s="4"/>
      <c r="H121" s="4"/>
      <c r="I121" s="4"/>
      <c r="J121" s="71"/>
      <c r="K121" s="36"/>
    </row>
    <row r="122" spans="1:11" x14ac:dyDescent="0.25">
      <c r="A122" s="33"/>
      <c r="B122" s="70"/>
      <c r="C122" s="12" t="s">
        <v>202</v>
      </c>
      <c r="D122" s="4"/>
      <c r="E122" s="4"/>
      <c r="F122" s="4"/>
      <c r="G122" s="4"/>
      <c r="H122" s="4"/>
      <c r="I122" s="4"/>
      <c r="J122" s="71"/>
      <c r="K122" s="36"/>
    </row>
    <row r="123" spans="1:11" x14ac:dyDescent="0.25">
      <c r="A123" s="33"/>
      <c r="B123" s="70"/>
      <c r="C123" s="12" t="s">
        <v>203</v>
      </c>
      <c r="D123" s="4"/>
      <c r="E123" s="4"/>
      <c r="F123" s="4"/>
      <c r="G123" s="4"/>
      <c r="H123" s="4"/>
      <c r="I123" s="4"/>
      <c r="J123" s="71"/>
      <c r="K123" s="36"/>
    </row>
    <row r="124" spans="1:11" x14ac:dyDescent="0.25">
      <c r="A124" s="33"/>
      <c r="B124" s="72"/>
      <c r="C124" s="73" t="s">
        <v>204</v>
      </c>
      <c r="D124" s="74"/>
      <c r="E124" s="74"/>
      <c r="F124" s="74"/>
      <c r="G124" s="74"/>
      <c r="H124" s="74"/>
      <c r="I124" s="74"/>
      <c r="J124" s="75"/>
      <c r="K124" s="36"/>
    </row>
    <row r="125" spans="1:11" ht="7.5" customHeight="1" x14ac:dyDescent="0.25">
      <c r="A125" s="33"/>
      <c r="B125" s="4"/>
      <c r="C125" s="65"/>
      <c r="D125" s="4"/>
      <c r="E125" s="4"/>
      <c r="F125" s="4"/>
      <c r="G125" s="4"/>
      <c r="H125" s="4"/>
      <c r="I125" s="4"/>
      <c r="J125" s="4"/>
      <c r="K125" s="36"/>
    </row>
    <row r="126" spans="1:11" x14ac:dyDescent="0.25">
      <c r="A126" s="33"/>
      <c r="B126" s="66" t="s">
        <v>98</v>
      </c>
      <c r="C126" s="67" t="s">
        <v>122</v>
      </c>
      <c r="D126" s="68"/>
      <c r="E126" s="68"/>
      <c r="F126" s="68"/>
      <c r="G126" s="68"/>
      <c r="H126" s="68"/>
      <c r="I126" s="68"/>
      <c r="J126" s="69"/>
      <c r="K126" s="36"/>
    </row>
    <row r="127" spans="1:11" x14ac:dyDescent="0.25">
      <c r="A127" s="33"/>
      <c r="B127" s="70"/>
      <c r="C127" s="12" t="s">
        <v>123</v>
      </c>
      <c r="D127" s="4"/>
      <c r="E127" s="4"/>
      <c r="F127" s="4"/>
      <c r="G127" s="4"/>
      <c r="H127" s="4"/>
      <c r="I127" s="4"/>
      <c r="J127" s="71"/>
      <c r="K127" s="36"/>
    </row>
    <row r="128" spans="1:11" x14ac:dyDescent="0.25">
      <c r="A128" s="33"/>
      <c r="B128" s="70"/>
      <c r="C128" s="12" t="s">
        <v>124</v>
      </c>
      <c r="D128" s="4"/>
      <c r="E128" s="4"/>
      <c r="F128" s="4"/>
      <c r="G128" s="4"/>
      <c r="H128" s="4"/>
      <c r="I128" s="4"/>
      <c r="J128" s="71"/>
      <c r="K128" s="36"/>
    </row>
    <row r="129" spans="1:11" x14ac:dyDescent="0.25">
      <c r="A129" s="33"/>
      <c r="B129" s="72"/>
      <c r="C129" s="73" t="s">
        <v>173</v>
      </c>
      <c r="D129" s="74"/>
      <c r="E129" s="74"/>
      <c r="F129" s="74"/>
      <c r="G129" s="74"/>
      <c r="H129" s="74"/>
      <c r="I129" s="74"/>
      <c r="J129" s="75"/>
      <c r="K129" s="36"/>
    </row>
    <row r="130" spans="1:11" ht="7.5" customHeight="1" x14ac:dyDescent="0.25">
      <c r="A130" s="33"/>
      <c r="B130" s="4"/>
      <c r="C130" s="65"/>
      <c r="D130" s="4"/>
      <c r="E130" s="4"/>
      <c r="F130" s="4"/>
      <c r="G130" s="4"/>
      <c r="H130" s="4"/>
      <c r="I130" s="4"/>
      <c r="J130" s="4"/>
      <c r="K130" s="36"/>
    </row>
    <row r="131" spans="1:11" ht="11.25" customHeight="1" x14ac:dyDescent="0.25">
      <c r="A131" s="33"/>
      <c r="B131" s="4"/>
      <c r="C131" s="65"/>
      <c r="D131" s="4"/>
      <c r="E131" s="4"/>
      <c r="F131" s="4"/>
      <c r="G131" s="4"/>
      <c r="H131" s="4"/>
      <c r="I131" s="4"/>
      <c r="J131" s="4"/>
      <c r="K131" s="36"/>
    </row>
    <row r="132" spans="1:11" x14ac:dyDescent="0.25">
      <c r="A132" s="33"/>
      <c r="B132" s="8" t="s">
        <v>104</v>
      </c>
      <c r="C132" s="4"/>
      <c r="D132" s="4"/>
      <c r="E132" s="4"/>
      <c r="F132" s="4"/>
      <c r="G132" s="4"/>
      <c r="H132" s="4"/>
      <c r="I132" s="4"/>
      <c r="J132" s="4"/>
      <c r="K132" s="36"/>
    </row>
    <row r="133" spans="1:11" x14ac:dyDescent="0.25">
      <c r="A133" s="39"/>
      <c r="B133" s="6"/>
      <c r="C133" s="6"/>
      <c r="D133" s="6"/>
      <c r="E133" s="6"/>
      <c r="F133" s="6"/>
      <c r="G133" s="6"/>
      <c r="H133" s="6"/>
      <c r="I133" s="6"/>
      <c r="J133" s="6"/>
      <c r="K133" s="40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2017-05-17T21:37:03Z</dcterms:modified>
</cp:coreProperties>
</file>