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anexos ajustados\2017\victimas\"/>
    </mc:Choice>
  </mc:AlternateContent>
  <bookViews>
    <workbookView xWindow="0" yWindow="0" windowWidth="20490" windowHeight="6930" tabRatio="811"/>
  </bookViews>
  <sheets>
    <sheet name="Índice" sheetId="9" r:id="rId1"/>
    <sheet name="Sexo y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J11" i="5"/>
  <c r="F13" i="5" l="1"/>
  <c r="G11" i="5"/>
  <c r="G42" i="6"/>
  <c r="G34" i="6"/>
  <c r="G26" i="6"/>
  <c r="G18" i="6"/>
  <c r="G36" i="2"/>
  <c r="G28" i="2"/>
  <c r="G20" i="2"/>
  <c r="G11" i="4"/>
  <c r="G12" i="5"/>
  <c r="G13" i="5" s="1"/>
  <c r="G35" i="6"/>
  <c r="G15" i="6"/>
  <c r="G17" i="2"/>
  <c r="G15" i="10"/>
  <c r="F45" i="7"/>
  <c r="G23" i="7" s="1"/>
  <c r="F43" i="6"/>
  <c r="G39" i="6" s="1"/>
  <c r="G35" i="2"/>
  <c r="G27" i="2"/>
  <c r="G19" i="2"/>
  <c r="G17" i="4"/>
  <c r="G15" i="7"/>
  <c r="G31" i="6"/>
  <c r="G19" i="6"/>
  <c r="G25" i="2"/>
  <c r="F13" i="12"/>
  <c r="G11" i="12" s="1"/>
  <c r="G44" i="7"/>
  <c r="G36" i="7"/>
  <c r="G28" i="7"/>
  <c r="G20" i="7"/>
  <c r="G12" i="7"/>
  <c r="G40" i="6"/>
  <c r="G36" i="6"/>
  <c r="G32" i="6"/>
  <c r="G28" i="6"/>
  <c r="G24" i="6"/>
  <c r="G20" i="6"/>
  <c r="G16" i="6"/>
  <c r="G12" i="6"/>
  <c r="G30" i="2"/>
  <c r="G22" i="2"/>
  <c r="G14" i="2"/>
  <c r="G12" i="4"/>
  <c r="G16" i="10"/>
  <c r="F17" i="10"/>
  <c r="G11" i="10" s="1"/>
  <c r="G12" i="10"/>
  <c r="F18" i="4"/>
  <c r="G14" i="4" s="1"/>
  <c r="F37" i="2"/>
  <c r="G33" i="2" s="1"/>
  <c r="F23" i="12"/>
  <c r="G21" i="12" s="1"/>
  <c r="I13" i="12"/>
  <c r="G18" i="7" l="1"/>
  <c r="G42" i="7"/>
  <c r="G43" i="7"/>
  <c r="G27" i="7"/>
  <c r="G13" i="10"/>
  <c r="G17" i="10" s="1"/>
  <c r="G17" i="6"/>
  <c r="G25" i="6"/>
  <c r="G33" i="6"/>
  <c r="G41" i="6"/>
  <c r="G17" i="7"/>
  <c r="G25" i="7"/>
  <c r="G33" i="7"/>
  <c r="G41" i="7"/>
  <c r="G14" i="10"/>
  <c r="G21" i="2"/>
  <c r="G27" i="6"/>
  <c r="G19" i="7"/>
  <c r="G26" i="7"/>
  <c r="G34" i="7"/>
  <c r="G12" i="12"/>
  <c r="G13" i="12" s="1"/>
  <c r="G16" i="4"/>
  <c r="G18" i="2"/>
  <c r="G26" i="2"/>
  <c r="G34" i="2"/>
  <c r="G16" i="7"/>
  <c r="G24" i="7"/>
  <c r="G32" i="7"/>
  <c r="G40" i="7"/>
  <c r="G22" i="12"/>
  <c r="G15" i="4"/>
  <c r="G12" i="2"/>
  <c r="G13" i="4"/>
  <c r="G15" i="2"/>
  <c r="G23" i="2"/>
  <c r="G31" i="2"/>
  <c r="G13" i="6"/>
  <c r="G19" i="12"/>
  <c r="G23" i="12" s="1"/>
  <c r="G13" i="2"/>
  <c r="G29" i="2"/>
  <c r="G23" i="6"/>
  <c r="G11" i="6"/>
  <c r="G43" i="6" s="1"/>
  <c r="G35" i="7"/>
  <c r="G16" i="2"/>
  <c r="G24" i="2"/>
  <c r="G32" i="2"/>
  <c r="G14" i="6"/>
  <c r="G22" i="6"/>
  <c r="G30" i="6"/>
  <c r="G38" i="6"/>
  <c r="G14" i="7"/>
  <c r="G22" i="7"/>
  <c r="G30" i="7"/>
  <c r="G38" i="7"/>
  <c r="G20" i="12"/>
  <c r="G31" i="7"/>
  <c r="G18" i="4"/>
  <c r="G39" i="7"/>
  <c r="G21" i="6"/>
  <c r="G29" i="6"/>
  <c r="G37" i="6"/>
  <c r="G13" i="7"/>
  <c r="G21" i="7"/>
  <c r="G29" i="7"/>
  <c r="G37" i="7"/>
  <c r="G11" i="7"/>
  <c r="J11" i="12"/>
  <c r="J12" i="12"/>
  <c r="I13" i="5"/>
  <c r="J13" i="5" s="1"/>
  <c r="G45" i="7" l="1"/>
  <c r="G37" i="2"/>
  <c r="J13" i="12"/>
  <c r="I18" i="4"/>
  <c r="J14" i="4" l="1"/>
  <c r="J11" i="4"/>
  <c r="J15" i="4"/>
  <c r="J13" i="4"/>
  <c r="J12" i="4"/>
  <c r="J16" i="4"/>
  <c r="J17" i="4"/>
  <c r="I23" i="12"/>
  <c r="J22" i="12" l="1"/>
  <c r="J21" i="12"/>
  <c r="J20" i="12"/>
  <c r="J19" i="12"/>
  <c r="J18" i="4"/>
  <c r="I45" i="7"/>
  <c r="I9" i="7"/>
  <c r="I9" i="6" s="1"/>
  <c r="I10" i="2" s="1"/>
  <c r="I9" i="4" s="1"/>
  <c r="I9" i="5" s="1"/>
  <c r="F9" i="7"/>
  <c r="F9" i="6" s="1"/>
  <c r="F10" i="2" s="1"/>
  <c r="F9" i="4" s="1"/>
  <c r="F9" i="5" s="1"/>
  <c r="I17" i="12"/>
  <c r="F17" i="12"/>
  <c r="J14" i="7" l="1"/>
  <c r="J18" i="7"/>
  <c r="J22" i="7"/>
  <c r="J26" i="7"/>
  <c r="J30" i="7"/>
  <c r="J34" i="7"/>
  <c r="J38" i="7"/>
  <c r="J42" i="7"/>
  <c r="J15" i="7"/>
  <c r="J19" i="7"/>
  <c r="J23" i="7"/>
  <c r="J27" i="7"/>
  <c r="J31" i="7"/>
  <c r="J35" i="7"/>
  <c r="J39" i="7"/>
  <c r="J43" i="7"/>
  <c r="J13" i="7"/>
  <c r="J21" i="7"/>
  <c r="J29" i="7"/>
  <c r="J37" i="7"/>
  <c r="J11" i="7"/>
  <c r="J12" i="7"/>
  <c r="J16" i="7"/>
  <c r="J20" i="7"/>
  <c r="J24" i="7"/>
  <c r="J28" i="7"/>
  <c r="J32" i="7"/>
  <c r="J36" i="7"/>
  <c r="J40" i="7"/>
  <c r="J44" i="7"/>
  <c r="J17" i="7"/>
  <c r="J25" i="7"/>
  <c r="J33" i="7"/>
  <c r="J41" i="7"/>
  <c r="F17" i="5"/>
  <c r="F25" i="5" s="1"/>
  <c r="F34" i="5" s="1"/>
  <c r="F9" i="10"/>
  <c r="I9" i="10"/>
  <c r="I17" i="5"/>
  <c r="I25" i="5" s="1"/>
  <c r="I34" i="5" s="1"/>
  <c r="I17" i="10" l="1"/>
  <c r="J12" i="10" l="1"/>
  <c r="J16" i="10"/>
  <c r="J13" i="10"/>
  <c r="J11" i="10"/>
  <c r="J14" i="10"/>
  <c r="J15" i="10"/>
  <c r="I37" i="2"/>
  <c r="I43" i="6"/>
  <c r="J14" i="6" l="1"/>
  <c r="J18" i="6"/>
  <c r="J22" i="6"/>
  <c r="J26" i="6"/>
  <c r="J30" i="6"/>
  <c r="J34" i="6"/>
  <c r="J38" i="6"/>
  <c r="J42" i="6"/>
  <c r="J15" i="6"/>
  <c r="J19" i="6"/>
  <c r="J23" i="6"/>
  <c r="J27" i="6"/>
  <c r="J31" i="6"/>
  <c r="J35" i="6"/>
  <c r="J39" i="6"/>
  <c r="J11" i="6"/>
  <c r="J17" i="6"/>
  <c r="J29" i="6"/>
  <c r="J37" i="6"/>
  <c r="J12" i="6"/>
  <c r="J16" i="6"/>
  <c r="J20" i="6"/>
  <c r="J24" i="6"/>
  <c r="J28" i="6"/>
  <c r="J32" i="6"/>
  <c r="J36" i="6"/>
  <c r="J40" i="6"/>
  <c r="J13" i="6"/>
  <c r="J21" i="6"/>
  <c r="J25" i="6"/>
  <c r="J33" i="6"/>
  <c r="J41" i="6"/>
  <c r="J16" i="2"/>
  <c r="J20" i="2"/>
  <c r="J24" i="2"/>
  <c r="J28" i="2"/>
  <c r="J32" i="2"/>
  <c r="J36" i="2"/>
  <c r="J13" i="2"/>
  <c r="J17" i="2"/>
  <c r="J21" i="2"/>
  <c r="J25" i="2"/>
  <c r="J29" i="2"/>
  <c r="J33" i="2"/>
  <c r="J12" i="2"/>
  <c r="J19" i="2"/>
  <c r="J27" i="2"/>
  <c r="J35" i="2"/>
  <c r="J14" i="2"/>
  <c r="J18" i="2"/>
  <c r="J22" i="2"/>
  <c r="J26" i="2"/>
  <c r="J30" i="2"/>
  <c r="J34" i="2"/>
  <c r="J15" i="2"/>
  <c r="J23" i="2"/>
  <c r="J31" i="2"/>
  <c r="J17" i="10"/>
  <c r="C9" i="7"/>
  <c r="C9" i="6" s="1"/>
  <c r="C10" i="2" s="1"/>
  <c r="C9" i="4" s="1"/>
  <c r="C9" i="5" s="1"/>
  <c r="C17" i="12"/>
  <c r="J23" i="12" l="1"/>
  <c r="J45" i="7"/>
  <c r="C17" i="5"/>
  <c r="C25" i="5" s="1"/>
  <c r="C34" i="5" s="1"/>
  <c r="C9" i="10"/>
  <c r="J37" i="2"/>
  <c r="J43" i="6"/>
</calcChain>
</file>

<file path=xl/sharedStrings.xml><?xml version="1.0" encoding="utf-8"?>
<sst xmlns="http://schemas.openxmlformats.org/spreadsheetml/2006/main" count="383" uniqueCount="275">
  <si>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</si>
  <si>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</si>
  <si>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</si>
  <si>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</si>
  <si>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</si>
  <si>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</si>
  <si>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</si>
  <si>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</si>
  <si>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</si>
  <si>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</si>
  <si>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</si>
  <si>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</si>
  <si>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</si>
  <si>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</si>
  <si>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</si>
  <si>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</si>
  <si>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</si>
  <si>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</si>
  <si>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</si>
  <si>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</si>
  <si>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</si>
  <si>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</si>
  <si>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</si>
  <si>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</si>
  <si>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</si>
  <si>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</si>
  <si>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</si>
  <si>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</si>
  <si>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</si>
  <si>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</si>
  <si>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</si>
  <si>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</si>
  <si>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</si>
  <si>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</si>
  <si>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</si>
  <si>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</si>
  <si>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</si>
  <si>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</si>
  <si>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</si>
  <si>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</si>
  <si>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</si>
  <si>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</si>
  <si>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</si>
  <si>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</si>
  <si>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</si>
  <si>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</si>
  <si>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</si>
  <si>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</si>
  <si>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</si>
  <si>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</si>
  <si>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</si>
  <si>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</si>
  <si>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</si>
  <si>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</si>
  <si>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</si>
  <si>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</si>
  <si>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</si>
  <si>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</si>
  <si>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</si>
  <si>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</si>
  <si>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</si>
  <si>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</si>
  <si>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</si>
  <si>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</si>
  <si>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</si>
  <si>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</si>
  <si>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</si>
  <si>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</si>
  <si>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</si>
  <si>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</si>
  <si>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</si>
  <si>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</si>
  <si>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</si>
  <si>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</si>
  <si>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</si>
  <si>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</si>
  <si>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</si>
  <si>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</si>
  <si>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</si>
  <si>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</si>
  <si>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</si>
  <si>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</si>
  <si>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</si>
  <si>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</si>
  <si>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</si>
  <si>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</si>
  <si>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</si>
  <si>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</si>
  <si>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</si>
  <si>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</si>
  <si>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</si>
  <si>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</si>
  <si>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</si>
  <si>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</si>
  <si>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</si>
  <si>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</si>
  <si>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</si>
  <si>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</si>
  <si>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</si>
  <si>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</si>
  <si>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</si>
  <si>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</si>
  <si>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</si>
  <si>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</si>
  <si>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</si>
  <si>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</si>
  <si>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</si>
  <si>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</si>
  <si>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</si>
  <si>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</si>
  <si>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</si>
  <si>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</si>
  <si>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</si>
  <si>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</si>
  <si>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</si>
  <si>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</si>
  <si>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</si>
  <si>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</si>
  <si>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</si>
  <si>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</si>
  <si>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</si>
  <si>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</si>
  <si>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</si>
  <si>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</si>
  <si>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</si>
  <si>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</si>
  <si>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</si>
  <si>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</si>
  <si>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</si>
  <si>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</si>
  <si>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</si>
  <si>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</si>
  <si>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</si>
  <si>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</si>
  <si>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</si>
  <si>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</si>
  <si>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</si>
  <si>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</si>
  <si>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</si>
  <si>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</si>
  <si>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</si>
  <si>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</si>
  <si>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</si>
  <si>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</si>
  <si>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</si>
  <si>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</si>
  <si>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</si>
  <si>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</si>
  <si>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</si>
  <si>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</si>
  <si>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</si>
  <si>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</si>
  <si>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</si>
  <si>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</si>
  <si>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</si>
  <si>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</si>
  <si>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</si>
  <si>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</si>
  <si>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</si>
  <si>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</si>
  <si>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</si>
  <si>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</si>
  <si>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</si>
  <si>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</si>
  <si>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</si>
  <si>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</si>
  <si>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</si>
  <si>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</si>
  <si>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</si>
  <si>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</si>
  <si>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</si>
  <si>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</si>
  <si>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</si>
  <si>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</si>
  <si>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</si>
  <si>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</si>
  <si>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</si>
  <si>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</si>
  <si>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</si>
  <si>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</si>
  <si>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</si>
  <si>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</si>
  <si>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</si>
  <si>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</si>
  <si>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</si>
  <si>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</si>
  <si>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</si>
  <si>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</si>
  <si>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</si>
  <si>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</si>
  <si>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</si>
  <si>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</si>
  <si>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</si>
  <si>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</si>
  <si>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</si>
  <si>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</si>
  <si>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</si>
  <si>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</si>
  <si>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</si>
  <si>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</si>
  <si>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</si>
  <si>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</si>
  <si>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</si>
  <si>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</si>
  <si>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</si>
  <si>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</si>
  <si>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</si>
  <si>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</si>
  <si>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</si>
  <si>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</si>
  <si>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</si>
  <si>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</si>
  <si>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</si>
  <si>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</si>
  <si>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</si>
  <si>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</si>
  <si>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</si>
  <si>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</si>
  <si>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</si>
  <si>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</si>
  <si>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</si>
  <si>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</si>
  <si>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</si>
  <si>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</si>
  <si>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</si>
  <si>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</si>
  <si>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</si>
  <si>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</si>
  <si>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</si>
  <si>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</si>
  <si>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Regresar al Índice</t>
  </si>
  <si>
    <t xml:space="preserve"> SISTEMA DE INFORMACIÓN DEL SERVICIO PÚBLICO DE EMPLEO - SISE*.</t>
  </si>
  <si>
    <t xml:space="preserve">INFORMACIÓN ESTADÍSTICA DE POBLACIÓN VÍCTIMA REGISTRADA EN EL </t>
  </si>
  <si>
    <t>Oferentes por sexo y edad</t>
  </si>
  <si>
    <t>Oferentes registrados victimas del conflicto por sexo en el Sistema de Información del SPE</t>
  </si>
  <si>
    <t>Oferentes registrados victimas del conflicto por rangos de edad en el Sistema de Información del SPE</t>
  </si>
  <si>
    <t>Oferentes registrados victimas del conflicto por departamentos en el Sistema de Información del SPE</t>
  </si>
  <si>
    <t>Oferentes registrados victimas del conflicto por ciudades capitales en el Sistema de Información del SPE</t>
  </si>
  <si>
    <t>Oferentes registrados victimas del conflicto por áreas ocupacionales en el Sistema de Información del SPE*</t>
  </si>
  <si>
    <t>Oferentes registrados victimas del conflicto por nivel educativo en el Sistema de Información del SPE</t>
  </si>
  <si>
    <t>Oferentes registrados victimas del conflicto según experiencia laboral en el Sistema de Información del SPE</t>
  </si>
  <si>
    <t>Duración promedio de la experiencia laboral de los oferentes registrados victimas del conflicto, por sexo</t>
  </si>
  <si>
    <t>Duración promedio de la experiencia laboral de los oferentes registrados victimas del conflicto, por rangos de edad</t>
  </si>
  <si>
    <t>Duración promedio de la experiencia laboral de los oferentes registrados victimas del conflicto, por nivel educativo</t>
  </si>
  <si>
    <t>Oferentes registrados victima del conflicto según aspiración salarial en el Sistema de Información del SPE</t>
  </si>
  <si>
    <t>Acumulado
2013 - 2016</t>
  </si>
  <si>
    <t>*Esta información corresponde a 91 Prestadores que actualmente hacen uso del Sistema de Información</t>
  </si>
  <si>
    <t>Marzo de 2017</t>
  </si>
  <si>
    <t>Febrero de 2017</t>
  </si>
  <si>
    <t>Febrero 2017</t>
  </si>
  <si>
    <t>Acumulado 
Enero - Febrero 2017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</si>
  <si>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</si>
  <si>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</si>
  <si>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</si>
  <si>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</si>
  <si>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</si>
  <si>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</si>
  <si>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</si>
  <si>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</si>
  <si>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</si>
  <si>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</si>
  <si>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</si>
  <si>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</si>
  <si>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</si>
  <si>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</si>
  <si>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</si>
  <si>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</si>
  <si>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</si>
  <si>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</si>
  <si>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</si>
  <si>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</si>
  <si>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</si>
  <si>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</si>
  <si>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Total</t>
  </si>
  <si>
    <t>No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</si>
</sst>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5" fillId="0" borderId="7" xfId="0" applyFont="1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0" fillId="0" borderId="6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Font="1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4" fillId="2" borderId="6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3" fontId="10" fillId="0" borderId="5" xfId="0" applyNumberFormat="1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0" fontId="10" fillId="0" borderId="7" xfId="0" applyFont="1" applyBorder="1"/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6" xfId="0" applyFont="1" applyFill="1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" fontId="14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" fontId="14" fillId="2" borderId="1" xfId="0" quotePrefix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0" fontId="13" fillId="0" borderId="0" xfId="1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521334</xdr:colOff>
      <xdr:row>5</xdr:row>
      <xdr:rowOff>66000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59400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3159</xdr:colOff>
      <xdr:row>5</xdr:row>
      <xdr:rowOff>64650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0"/>
          <a:ext cx="6120325" cy="111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116416</xdr:colOff>
      <xdr:row>0</xdr:row>
      <xdr:rowOff>1</xdr:rowOff>
    </xdr:from>
    <xdr:to>
      <xdr:col>7</xdr:col>
      <xdr:colOff>34499</xdr:colOff>
      <xdr:row>4</xdr:row>
      <xdr:rowOff>71253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1"/>
          <a:ext cx="5940000" cy="917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31750</xdr:rowOff>
    </xdr:from>
    <xdr:to>
      <xdr:col>8</xdr:col>
      <xdr:colOff>44962</xdr:colOff>
      <xdr:row>5</xdr:row>
      <xdr:rowOff>96400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31750"/>
          <a:ext cx="6098628" cy="111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63499</xdr:rowOff>
    </xdr:from>
    <xdr:to>
      <xdr:col>5</xdr:col>
      <xdr:colOff>764750</xdr:colOff>
      <xdr:row>5</xdr:row>
      <xdr:rowOff>99215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" y="63499"/>
          <a:ext cx="5940000" cy="1083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9</xdr:col>
      <xdr:colOff>291675</xdr:colOff>
      <xdr:row>5</xdr:row>
      <xdr:rowOff>102391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5940000" cy="1083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74085</xdr:rowOff>
    </xdr:from>
    <xdr:to>
      <xdr:col>8</xdr:col>
      <xdr:colOff>658917</xdr:colOff>
      <xdr:row>5</xdr:row>
      <xdr:rowOff>109801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74085"/>
          <a:ext cx="5940000" cy="1083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31751</xdr:rowOff>
    </xdr:from>
    <xdr:to>
      <xdr:col>8</xdr:col>
      <xdr:colOff>595417</xdr:colOff>
      <xdr:row>5</xdr:row>
      <xdr:rowOff>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1751"/>
          <a:ext cx="5940000" cy="1083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8</xdr:col>
      <xdr:colOff>553083</xdr:colOff>
      <xdr:row>5</xdr:row>
      <xdr:rowOff>78049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"/>
          <a:ext cx="5940000" cy="108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L3" sqref="L3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7"/>
      <c r="C1" s="7"/>
      <c r="D1" s="32"/>
      <c r="E1" s="32"/>
      <c r="F1" s="32"/>
      <c r="G1" s="33"/>
      <c r="H1" s="9"/>
      <c r="I1" s="9"/>
      <c r="J1" s="9"/>
      <c r="K1" s="9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6"/>
      <c r="I2" s="9"/>
      <c r="J2" s="9"/>
      <c r="K2" s="9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2"/>
      <c r="D5" s="4"/>
      <c r="E5" s="4"/>
      <c r="F5" s="4"/>
      <c r="G5" s="37"/>
    </row>
    <row r="6" spans="1:16" ht="15.75" x14ac:dyDescent="0.25">
      <c r="A6" s="34"/>
      <c r="B6" s="3"/>
      <c r="C6" s="62"/>
      <c r="D6" s="4"/>
      <c r="E6" s="4"/>
      <c r="F6" s="4"/>
      <c r="G6" s="37"/>
    </row>
    <row r="7" spans="1:16" ht="15.75" x14ac:dyDescent="0.25">
      <c r="A7" s="34"/>
      <c r="B7" s="116" t="s">
        <v>232</v>
      </c>
      <c r="C7" s="116"/>
      <c r="D7" s="116"/>
      <c r="E7" s="116"/>
      <c r="F7" s="116"/>
      <c r="G7" s="37"/>
    </row>
    <row r="8" spans="1:16" ht="15.75" customHeight="1" x14ac:dyDescent="0.25">
      <c r="A8" s="34"/>
      <c r="B8" s="116" t="s">
        <v>231</v>
      </c>
      <c r="C8" s="116"/>
      <c r="D8" s="116"/>
      <c r="E8" s="116"/>
      <c r="F8" s="116"/>
      <c r="G8" s="37"/>
    </row>
    <row r="9" spans="1:16" ht="15.75" customHeight="1" x14ac:dyDescent="0.25">
      <c r="A9" s="34"/>
      <c r="B9" s="62"/>
      <c r="D9" s="4"/>
      <c r="E9" s="4"/>
      <c r="F9" s="4"/>
      <c r="G9" s="37"/>
    </row>
    <row r="10" spans="1:16" ht="15.75" x14ac:dyDescent="0.25">
      <c r="A10" s="34"/>
      <c r="B10" s="62"/>
      <c r="D10" s="4"/>
      <c r="E10" s="4"/>
      <c r="F10" s="4"/>
      <c r="G10" s="37"/>
    </row>
    <row r="11" spans="1:16" ht="15.75" x14ac:dyDescent="0.25">
      <c r="A11" s="34"/>
      <c r="B11" s="62"/>
      <c r="D11" s="4"/>
      <c r="E11" s="4"/>
      <c r="F11" s="4"/>
      <c r="G11" s="37"/>
    </row>
    <row r="12" spans="1:16" ht="15.75" x14ac:dyDescent="0.25">
      <c r="A12" s="34"/>
      <c r="B12" s="62"/>
      <c r="C12" s="10" t="s">
        <v>104</v>
      </c>
      <c r="D12" s="4"/>
      <c r="E12" s="4"/>
      <c r="F12" s="4"/>
      <c r="G12" s="37"/>
    </row>
    <row r="13" spans="1:16" ht="15.75" x14ac:dyDescent="0.25">
      <c r="A13" s="34"/>
      <c r="B13" s="62"/>
      <c r="C13" s="63"/>
      <c r="D13" s="4"/>
      <c r="E13" s="4"/>
      <c r="F13" s="4"/>
      <c r="G13" s="37"/>
    </row>
    <row r="14" spans="1:16" ht="15.75" x14ac:dyDescent="0.25">
      <c r="A14" s="34"/>
      <c r="B14" s="62"/>
      <c r="C14" s="64" t="s">
        <v>233</v>
      </c>
      <c r="D14" s="4"/>
      <c r="E14" s="4"/>
      <c r="F14" s="4"/>
      <c r="G14" s="37"/>
    </row>
    <row r="15" spans="1:16" ht="15.75" x14ac:dyDescent="0.25">
      <c r="A15" s="34"/>
      <c r="B15" s="62"/>
      <c r="C15" s="64" t="s">
        <v>62</v>
      </c>
      <c r="D15" s="4"/>
      <c r="E15" s="4"/>
      <c r="F15" s="4"/>
      <c r="G15" s="37"/>
    </row>
    <row r="16" spans="1:16" ht="15.75" x14ac:dyDescent="0.25">
      <c r="A16" s="34"/>
      <c r="B16" s="62"/>
      <c r="C16" s="64" t="s">
        <v>63</v>
      </c>
      <c r="D16" s="4"/>
      <c r="E16" s="4"/>
      <c r="F16" s="4"/>
      <c r="G16" s="37"/>
    </row>
    <row r="17" spans="1:7" ht="15.75" x14ac:dyDescent="0.25">
      <c r="A17" s="34"/>
      <c r="B17" s="62"/>
      <c r="C17" s="64" t="s">
        <v>64</v>
      </c>
      <c r="D17" s="4"/>
      <c r="E17" s="4"/>
      <c r="F17" s="4"/>
      <c r="G17" s="37"/>
    </row>
    <row r="18" spans="1:7" ht="15.75" x14ac:dyDescent="0.25">
      <c r="A18" s="34"/>
      <c r="B18" s="4"/>
      <c r="C18" s="64" t="s">
        <v>65</v>
      </c>
      <c r="D18" s="4"/>
      <c r="E18" s="4"/>
      <c r="F18" s="4"/>
      <c r="G18" s="37"/>
    </row>
    <row r="19" spans="1:7" ht="15.75" x14ac:dyDescent="0.25">
      <c r="A19" s="34"/>
      <c r="B19" s="4"/>
      <c r="C19" s="64" t="s">
        <v>66</v>
      </c>
      <c r="D19" s="4"/>
      <c r="E19" s="4"/>
      <c r="F19" s="4"/>
      <c r="G19" s="37"/>
    </row>
    <row r="20" spans="1:7" ht="15.75" x14ac:dyDescent="0.25">
      <c r="A20" s="34"/>
      <c r="B20" s="4"/>
      <c r="C20" s="64" t="s">
        <v>67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8" t="s">
        <v>246</v>
      </c>
      <c r="C24" s="4"/>
      <c r="D24" s="4"/>
      <c r="E24" s="4"/>
      <c r="F24" s="4"/>
      <c r="G24" s="37"/>
    </row>
    <row r="25" spans="1:7" x14ac:dyDescent="0.25">
      <c r="A25" s="34"/>
      <c r="B25" s="8" t="s">
        <v>227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228</v>
      </c>
      <c r="C28" s="92" t="s">
        <v>247</v>
      </c>
      <c r="D28" s="4"/>
      <c r="E28" s="4"/>
      <c r="F28" s="4"/>
      <c r="G28" s="37"/>
    </row>
    <row r="29" spans="1:7" x14ac:dyDescent="0.25">
      <c r="A29" s="34"/>
      <c r="B29" s="4" t="s">
        <v>229</v>
      </c>
      <c r="C29" s="92" t="s">
        <v>248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6"/>
      <c r="C31" s="6"/>
      <c r="D31" s="6"/>
      <c r="E31" s="6"/>
      <c r="F31" s="6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Sexo y edad'!A1" display="Oferentes por sexo y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2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7"/>
      <c r="C1" s="7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1"/>
      <c r="B5" s="38"/>
      <c r="C5" s="50"/>
      <c r="D5" s="50"/>
      <c r="E5" s="50"/>
      <c r="F5" s="50"/>
      <c r="G5" s="50"/>
      <c r="H5" s="50"/>
      <c r="I5" s="50"/>
      <c r="J5" s="50"/>
      <c r="K5" s="52"/>
    </row>
    <row r="6" spans="1:16" s="2" customFormat="1" ht="15.75" x14ac:dyDescent="0.25">
      <c r="A6" s="51"/>
      <c r="B6" s="3"/>
      <c r="C6" s="50"/>
      <c r="D6" s="50"/>
      <c r="E6" s="50"/>
      <c r="F6" s="50"/>
      <c r="G6" s="50"/>
      <c r="H6" s="50"/>
      <c r="I6" s="50"/>
      <c r="J6" s="50"/>
      <c r="K6" s="52"/>
    </row>
    <row r="7" spans="1:16" s="2" customFormat="1" ht="30" customHeight="1" x14ac:dyDescent="0.2">
      <c r="A7" s="51"/>
      <c r="B7" s="129" t="s">
        <v>234</v>
      </c>
      <c r="C7" s="129"/>
      <c r="D7" s="129"/>
      <c r="E7" s="129"/>
      <c r="F7" s="129"/>
      <c r="G7" s="129"/>
      <c r="H7" s="50"/>
      <c r="I7" s="125" t="s">
        <v>230</v>
      </c>
      <c r="J7" s="126"/>
      <c r="K7" s="52"/>
    </row>
    <row r="8" spans="1:16" s="2" customFormat="1" x14ac:dyDescent="0.25">
      <c r="A8" s="51"/>
      <c r="B8" s="17"/>
      <c r="C8" s="50"/>
      <c r="D8" s="5"/>
      <c r="E8" s="5"/>
      <c r="F8" s="5"/>
      <c r="G8" s="5"/>
      <c r="H8" s="6"/>
      <c r="I8" s="5"/>
      <c r="J8" s="5"/>
      <c r="K8" s="52"/>
    </row>
    <row r="9" spans="1:16" s="2" customFormat="1" ht="30" customHeight="1" x14ac:dyDescent="0.2">
      <c r="A9" s="51"/>
      <c r="B9" s="117" t="s">
        <v>68</v>
      </c>
      <c r="C9" s="128" t="s">
        <v>249</v>
      </c>
      <c r="D9" s="124"/>
      <c r="E9" s="86"/>
      <c r="F9" s="121" t="s">
        <v>250</v>
      </c>
      <c r="G9" s="122"/>
      <c r="H9" s="86"/>
      <c r="I9" s="119" t="s">
        <v>245</v>
      </c>
      <c r="J9" s="127"/>
      <c r="K9" s="52"/>
    </row>
    <row r="10" spans="1:16" s="2" customFormat="1" x14ac:dyDescent="0.25">
      <c r="A10" s="51"/>
      <c r="B10" s="118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11" t="s">
        <v>103</v>
      </c>
      <c r="J10" s="113" t="s">
        <v>105</v>
      </c>
      <c r="K10" s="52"/>
    </row>
    <row r="11" spans="1:16" s="2" customFormat="1" x14ac:dyDescent="0.25">
      <c r="A11" s="51"/>
      <c r="B11" s="44" t="s">
        <v>69</v>
      </c>
      <c r="C11" s="23">
        <v>2603</v>
      </c>
      <c r="D11" s="21">
        <v>41.35</v>
      </c>
      <c r="E11" s="12"/>
      <c r="F11" s="22">
        <v>5078</v>
      </c>
      <c r="G11" s="115">
        <f>(F11*100)/$F$13</f>
        <v>42.550695491871963</v>
      </c>
      <c r="H11" s="13"/>
      <c r="I11" s="22">
        <v>91947</v>
      </c>
      <c r="J11" s="112">
        <f>(I11*100)/$I$13</f>
        <v>41.287752920996148</v>
      </c>
      <c r="K11" s="52"/>
    </row>
    <row r="12" spans="1:16" s="2" customFormat="1" x14ac:dyDescent="0.25">
      <c r="A12" s="51"/>
      <c r="B12" s="44" t="s">
        <v>70</v>
      </c>
      <c r="C12" s="23">
        <v>3692</v>
      </c>
      <c r="D12" s="21">
        <v>58.65</v>
      </c>
      <c r="E12" s="13"/>
      <c r="F12" s="22">
        <v>6856</v>
      </c>
      <c r="G12" s="115">
        <f>(F12*100)/$F$13</f>
        <v>57.449304508128037</v>
      </c>
      <c r="H12" s="13"/>
      <c r="I12" s="22">
        <v>130751</v>
      </c>
      <c r="J12" s="114">
        <f>(I12*100)/$I$13</f>
        <v>58.712247079003852</v>
      </c>
      <c r="K12" s="52"/>
    </row>
    <row r="13" spans="1:16" s="2" customFormat="1" x14ac:dyDescent="0.25">
      <c r="A13" s="51"/>
      <c r="B13" s="45" t="s">
        <v>71</v>
      </c>
      <c r="C13" s="46">
        <v>6295</v>
      </c>
      <c r="D13" s="47">
        <v>100</v>
      </c>
      <c r="E13" s="14"/>
      <c r="F13" s="48">
        <f>SUM(F11:F12)</f>
        <v>11934</v>
      </c>
      <c r="G13" s="49">
        <f>SUM(G11:G12)</f>
        <v>100</v>
      </c>
      <c r="H13" s="14"/>
      <c r="I13" s="48">
        <f>SUM(I11:I12)</f>
        <v>222698</v>
      </c>
      <c r="J13" s="53">
        <f>SUM(J11:J12)</f>
        <v>100</v>
      </c>
      <c r="K13" s="52"/>
    </row>
    <row r="14" spans="1:16" x14ac:dyDescent="0.25">
      <c r="A14" s="34"/>
      <c r="B14" s="43"/>
      <c r="C14" s="43"/>
      <c r="D14" s="43"/>
      <c r="E14" s="43"/>
      <c r="F14" s="43"/>
      <c r="G14" s="43"/>
      <c r="H14" s="42"/>
      <c r="I14" s="43"/>
      <c r="J14" s="43"/>
      <c r="K14" s="52"/>
      <c r="L14" s="2"/>
      <c r="M14" s="2"/>
      <c r="N14" s="2"/>
      <c r="O14" s="2"/>
      <c r="P14" s="2"/>
    </row>
    <row r="15" spans="1:16" x14ac:dyDescent="0.25">
      <c r="A15" s="34"/>
      <c r="B15" s="17" t="s">
        <v>235</v>
      </c>
      <c r="C15" s="43"/>
      <c r="D15" s="43"/>
      <c r="E15" s="43"/>
      <c r="F15" s="43"/>
      <c r="G15" s="43"/>
      <c r="H15" s="43"/>
      <c r="I15" s="43"/>
      <c r="J15" s="43"/>
      <c r="K15" s="37"/>
    </row>
    <row r="16" spans="1:16" x14ac:dyDescent="0.25">
      <c r="A16" s="34"/>
      <c r="B16" s="17"/>
      <c r="C16" s="43"/>
      <c r="D16" s="43"/>
      <c r="E16" s="43"/>
      <c r="F16" s="43"/>
      <c r="G16" s="43"/>
      <c r="H16" s="43"/>
      <c r="I16" s="43"/>
      <c r="J16" s="43"/>
      <c r="K16" s="37"/>
    </row>
    <row r="17" spans="1:11" ht="29.25" customHeight="1" x14ac:dyDescent="0.25">
      <c r="A17" s="34"/>
      <c r="B17" s="117" t="s">
        <v>68</v>
      </c>
      <c r="C17" s="123" t="str">
        <f>+C9</f>
        <v>Febrero 2017</v>
      </c>
      <c r="D17" s="124"/>
      <c r="E17" s="11"/>
      <c r="F17" s="121" t="str">
        <f>+F9</f>
        <v>Acumulado 
Enero - Febrero 2017</v>
      </c>
      <c r="G17" s="122"/>
      <c r="H17" s="87"/>
      <c r="I17" s="119" t="str">
        <f>+I9</f>
        <v>Acumulado
2013 - 2016</v>
      </c>
      <c r="J17" s="120"/>
      <c r="K17" s="37"/>
    </row>
    <row r="18" spans="1:11" x14ac:dyDescent="0.25">
      <c r="A18" s="34"/>
      <c r="B18" s="118"/>
      <c r="C18" s="19" t="s">
        <v>103</v>
      </c>
      <c r="D18" s="18" t="s">
        <v>105</v>
      </c>
      <c r="E18" s="18"/>
      <c r="F18" s="18" t="s">
        <v>103</v>
      </c>
      <c r="G18" s="18" t="s">
        <v>105</v>
      </c>
      <c r="H18" s="18"/>
      <c r="I18" s="18" t="s">
        <v>103</v>
      </c>
      <c r="J18" s="29" t="s">
        <v>105</v>
      </c>
      <c r="K18" s="37"/>
    </row>
    <row r="19" spans="1:11" x14ac:dyDescent="0.25">
      <c r="A19" s="34"/>
      <c r="B19" s="44" t="s">
        <v>86</v>
      </c>
      <c r="C19" s="23">
        <v>3292</v>
      </c>
      <c r="D19" s="21">
        <v>52.3</v>
      </c>
      <c r="E19" s="15"/>
      <c r="F19" s="22">
        <v>6190</v>
      </c>
      <c r="G19" s="115">
        <f>(F19*100)/$F$23</f>
        <v>51.868610692140102</v>
      </c>
      <c r="H19" s="15"/>
      <c r="I19" s="22">
        <v>107010</v>
      </c>
      <c r="J19" s="107">
        <f>(I19*100)/$I$23</f>
        <v>48.051621478414717</v>
      </c>
      <c r="K19" s="37"/>
    </row>
    <row r="20" spans="1:11" x14ac:dyDescent="0.25">
      <c r="A20" s="34"/>
      <c r="B20" s="44" t="s">
        <v>73</v>
      </c>
      <c r="C20" s="23">
        <v>2224</v>
      </c>
      <c r="D20" s="21">
        <v>35.33</v>
      </c>
      <c r="E20" s="15"/>
      <c r="F20" s="22">
        <v>4275</v>
      </c>
      <c r="G20" s="115">
        <f t="shared" ref="G20:G22" si="0">(F20*100)/$F$23</f>
        <v>35.822021116138764</v>
      </c>
      <c r="H20" s="12"/>
      <c r="I20" s="22">
        <v>87139</v>
      </c>
      <c r="J20" s="114">
        <f>(I20*100)/$I$23</f>
        <v>39.128775292099611</v>
      </c>
      <c r="K20" s="37"/>
    </row>
    <row r="21" spans="1:11" x14ac:dyDescent="0.25">
      <c r="A21" s="34"/>
      <c r="B21" s="44" t="s">
        <v>74</v>
      </c>
      <c r="C21" s="23">
        <v>698</v>
      </c>
      <c r="D21" s="21">
        <v>11.09</v>
      </c>
      <c r="E21" s="15"/>
      <c r="F21" s="22">
        <v>1320</v>
      </c>
      <c r="G21" s="115">
        <f t="shared" si="0"/>
        <v>11.060834590246355</v>
      </c>
      <c r="H21" s="15"/>
      <c r="I21" s="22">
        <v>27257</v>
      </c>
      <c r="J21" s="114">
        <f>(I21*100)/$I$23</f>
        <v>12.239445347510978</v>
      </c>
      <c r="K21" s="37"/>
    </row>
    <row r="22" spans="1:11" x14ac:dyDescent="0.25">
      <c r="A22" s="34"/>
      <c r="B22" s="44" t="s">
        <v>72</v>
      </c>
      <c r="C22" s="23">
        <v>81</v>
      </c>
      <c r="D22" s="93">
        <v>1.29</v>
      </c>
      <c r="E22" s="12"/>
      <c r="F22" s="22">
        <v>149</v>
      </c>
      <c r="G22" s="115">
        <f t="shared" si="0"/>
        <v>1.2485336014747779</v>
      </c>
      <c r="H22" s="94"/>
      <c r="I22" s="22">
        <v>1292</v>
      </c>
      <c r="J22" s="114">
        <f>(I22*100)/$I$23</f>
        <v>0.5801578819746922</v>
      </c>
      <c r="K22" s="37"/>
    </row>
    <row r="23" spans="1:11" x14ac:dyDescent="0.25">
      <c r="A23" s="34"/>
      <c r="B23" s="45" t="s">
        <v>71</v>
      </c>
      <c r="C23" s="46">
        <v>6295</v>
      </c>
      <c r="D23" s="47">
        <v>99.999999999999901</v>
      </c>
      <c r="E23" s="14"/>
      <c r="F23" s="48">
        <f>SUM(F19:F22)</f>
        <v>11934</v>
      </c>
      <c r="G23" s="49">
        <f>SUM(G19:G22)</f>
        <v>100</v>
      </c>
      <c r="H23" s="16"/>
      <c r="I23" s="48">
        <f>SUM(I19:I22)</f>
        <v>222698</v>
      </c>
      <c r="J23" s="53">
        <f>SUM(J19:J22)</f>
        <v>100</v>
      </c>
      <c r="K23" s="37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8" t="s">
        <v>106</v>
      </c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  <c r="K26" s="37"/>
    </row>
    <row r="27" spans="1:11" x14ac:dyDescent="0.25">
      <c r="A27" s="40"/>
      <c r="B27" s="6"/>
      <c r="C27" s="6"/>
      <c r="D27" s="6"/>
      <c r="E27" s="6"/>
      <c r="F27" s="6"/>
      <c r="G27" s="6"/>
      <c r="H27" s="6"/>
      <c r="I27" s="6"/>
      <c r="J27" s="6"/>
      <c r="K27" s="41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</sheetData>
  <mergeCells count="10">
    <mergeCell ref="B17:B18"/>
    <mergeCell ref="I17:J17"/>
    <mergeCell ref="F17:G17"/>
    <mergeCell ref="C17:D17"/>
    <mergeCell ref="I7:J7"/>
    <mergeCell ref="I9:J9"/>
    <mergeCell ref="C9:D9"/>
    <mergeCell ref="F9:G9"/>
    <mergeCell ref="B9:B10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ht="30.75" customHeight="1" x14ac:dyDescent="0.25">
      <c r="A7" s="34"/>
      <c r="B7" s="134" t="s">
        <v>236</v>
      </c>
      <c r="C7" s="134"/>
      <c r="D7" s="134"/>
      <c r="E7" s="134"/>
      <c r="F7" s="134"/>
      <c r="G7" s="134"/>
      <c r="H7" s="4"/>
      <c r="I7" s="125" t="s">
        <v>230</v>
      </c>
      <c r="J7" s="126"/>
      <c r="K7" s="37"/>
    </row>
    <row r="8" spans="1:16" x14ac:dyDescent="0.25">
      <c r="A8" s="34"/>
      <c r="B8" s="17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27" t="s">
        <v>68</v>
      </c>
      <c r="C9" s="123" t="str">
        <f>+'Sexo y edad'!C9</f>
        <v>Febrero 2017</v>
      </c>
      <c r="D9" s="124"/>
      <c r="E9" s="18"/>
      <c r="F9" s="132" t="str">
        <f>+'Sexo y edad'!F9</f>
        <v>Acumulado 
Enero - Febrero 2017</v>
      </c>
      <c r="G9" s="133"/>
      <c r="H9" s="88"/>
      <c r="I9" s="130" t="str">
        <f>+'Sexo y edad'!I9</f>
        <v>Acumulado
2013 - 2016</v>
      </c>
      <c r="J9" s="131"/>
      <c r="K9" s="37"/>
    </row>
    <row r="10" spans="1:16" x14ac:dyDescent="0.25">
      <c r="A10" s="34"/>
      <c r="B10" s="127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6" x14ac:dyDescent="0.25">
      <c r="A11" s="34"/>
      <c r="B11" s="20" t="s">
        <v>25</v>
      </c>
      <c r="C11" s="22">
        <v>1</v>
      </c>
      <c r="D11" s="21">
        <v>0.02</v>
      </c>
      <c r="E11" s="28">
        <v>0</v>
      </c>
      <c r="F11" s="22">
        <v>3</v>
      </c>
      <c r="G11" s="115">
        <f>(F11*100)/$F$45</f>
        <v>2.513826043237808E-2</v>
      </c>
      <c r="H11" s="28"/>
      <c r="I11" s="22">
        <v>71</v>
      </c>
      <c r="J11" s="107">
        <f>(I11*100)/$I$45</f>
        <v>3.1881741192107696E-2</v>
      </c>
      <c r="K11" s="37"/>
    </row>
    <row r="12" spans="1:16" x14ac:dyDescent="0.25">
      <c r="A12" s="34"/>
      <c r="B12" s="20" t="s">
        <v>0</v>
      </c>
      <c r="C12" s="22">
        <v>1785</v>
      </c>
      <c r="D12" s="101">
        <v>28.36</v>
      </c>
      <c r="E12" s="102">
        <v>0</v>
      </c>
      <c r="F12" s="22">
        <v>3098</v>
      </c>
      <c r="G12" s="115">
        <f t="shared" ref="G12:G44" si="0">(F12*100)/$F$45</f>
        <v>25.959443606502429</v>
      </c>
      <c r="H12" s="28"/>
      <c r="I12" s="22">
        <v>46808</v>
      </c>
      <c r="J12" s="114">
        <f t="shared" ref="J12:J44" si="1">(I12*100)/$I$45</f>
        <v>21.018599179157423</v>
      </c>
      <c r="K12" s="37"/>
    </row>
    <row r="13" spans="1:16" x14ac:dyDescent="0.25">
      <c r="A13" s="34"/>
      <c r="B13" s="20" t="s">
        <v>23</v>
      </c>
      <c r="C13" s="22">
        <v>57</v>
      </c>
      <c r="D13" s="101">
        <v>0.91</v>
      </c>
      <c r="E13" s="102">
        <v>0</v>
      </c>
      <c r="F13" s="22">
        <v>152</v>
      </c>
      <c r="G13" s="115">
        <f t="shared" si="0"/>
        <v>1.2736718619071561</v>
      </c>
      <c r="H13" s="28"/>
      <c r="I13" s="22">
        <v>2413</v>
      </c>
      <c r="J13" s="114">
        <f t="shared" si="1"/>
        <v>1.0835301619233222</v>
      </c>
      <c r="K13" s="37"/>
    </row>
    <row r="14" spans="1:16" x14ac:dyDescent="0.25">
      <c r="A14" s="34"/>
      <c r="B14" s="20" t="s">
        <v>2</v>
      </c>
      <c r="C14" s="22">
        <v>190</v>
      </c>
      <c r="D14" s="101">
        <v>3.02</v>
      </c>
      <c r="E14" s="102">
        <v>0</v>
      </c>
      <c r="F14" s="22">
        <v>397</v>
      </c>
      <c r="G14" s="115">
        <f t="shared" si="0"/>
        <v>3.3266297972180325</v>
      </c>
      <c r="H14" s="28"/>
      <c r="I14" s="22">
        <v>10272</v>
      </c>
      <c r="J14" s="114">
        <f t="shared" si="1"/>
        <v>4.6125245848638068</v>
      </c>
      <c r="K14" s="37"/>
    </row>
    <row r="15" spans="1:16" x14ac:dyDescent="0.25">
      <c r="A15" s="34"/>
      <c r="B15" s="20" t="s">
        <v>251</v>
      </c>
      <c r="C15" s="22">
        <v>686</v>
      </c>
      <c r="D15" s="101">
        <v>10.9</v>
      </c>
      <c r="E15" s="102">
        <v>0</v>
      </c>
      <c r="F15" s="22">
        <v>1141</v>
      </c>
      <c r="G15" s="115">
        <f t="shared" si="0"/>
        <v>9.5609183844477954</v>
      </c>
      <c r="H15" s="28"/>
      <c r="I15" s="22">
        <v>22347</v>
      </c>
      <c r="J15" s="114">
        <f t="shared" si="1"/>
        <v>10.034665780563813</v>
      </c>
      <c r="K15" s="37"/>
    </row>
    <row r="16" spans="1:16" x14ac:dyDescent="0.25">
      <c r="A16" s="34"/>
      <c r="B16" s="20" t="s">
        <v>5</v>
      </c>
      <c r="C16" s="22">
        <v>61</v>
      </c>
      <c r="D16" s="101">
        <v>0.97</v>
      </c>
      <c r="E16" s="102">
        <v>0</v>
      </c>
      <c r="F16" s="22">
        <v>123</v>
      </c>
      <c r="G16" s="115">
        <f t="shared" si="0"/>
        <v>1.0306686777275011</v>
      </c>
      <c r="H16" s="28"/>
      <c r="I16" s="22">
        <v>2293</v>
      </c>
      <c r="J16" s="114">
        <f t="shared" si="1"/>
        <v>1.0296455289225768</v>
      </c>
      <c r="K16" s="37"/>
    </row>
    <row r="17" spans="1:11" x14ac:dyDescent="0.25">
      <c r="A17" s="34"/>
      <c r="B17" s="20" t="s">
        <v>9</v>
      </c>
      <c r="C17" s="22">
        <v>55</v>
      </c>
      <c r="D17" s="101">
        <v>0.87</v>
      </c>
      <c r="E17" s="102">
        <v>0</v>
      </c>
      <c r="F17" s="22">
        <v>85</v>
      </c>
      <c r="G17" s="115">
        <f t="shared" si="0"/>
        <v>0.71225071225071224</v>
      </c>
      <c r="H17" s="28"/>
      <c r="I17" s="22">
        <v>1554</v>
      </c>
      <c r="J17" s="114">
        <f t="shared" si="1"/>
        <v>0.69780599735965299</v>
      </c>
      <c r="K17" s="37"/>
    </row>
    <row r="18" spans="1:11" x14ac:dyDescent="0.25">
      <c r="A18" s="34"/>
      <c r="B18" s="20" t="s">
        <v>10</v>
      </c>
      <c r="C18" s="22">
        <v>57</v>
      </c>
      <c r="D18" s="101">
        <v>0.91</v>
      </c>
      <c r="E18" s="102">
        <v>0</v>
      </c>
      <c r="F18" s="22">
        <v>110</v>
      </c>
      <c r="G18" s="115">
        <f t="shared" si="0"/>
        <v>0.92173621585386289</v>
      </c>
      <c r="H18" s="28"/>
      <c r="I18" s="22">
        <v>2407</v>
      </c>
      <c r="J18" s="114">
        <f t="shared" si="1"/>
        <v>1.0808359302732848</v>
      </c>
      <c r="K18" s="37"/>
    </row>
    <row r="19" spans="1:11" x14ac:dyDescent="0.25">
      <c r="A19" s="34"/>
      <c r="B19" s="20" t="s">
        <v>21</v>
      </c>
      <c r="C19" s="22">
        <v>98</v>
      </c>
      <c r="D19" s="101">
        <v>1.56</v>
      </c>
      <c r="E19" s="102">
        <v>0</v>
      </c>
      <c r="F19" s="22">
        <v>180</v>
      </c>
      <c r="G19" s="115">
        <f t="shared" si="0"/>
        <v>1.5082956259426847</v>
      </c>
      <c r="H19" s="28"/>
      <c r="I19" s="22">
        <v>3335</v>
      </c>
      <c r="J19" s="114">
        <f t="shared" si="1"/>
        <v>1.4975437588123828</v>
      </c>
      <c r="K19" s="37"/>
    </row>
    <row r="20" spans="1:11" x14ac:dyDescent="0.25">
      <c r="A20" s="34"/>
      <c r="B20" s="20" t="s">
        <v>12</v>
      </c>
      <c r="C20" s="22">
        <v>138</v>
      </c>
      <c r="D20" s="101">
        <v>2.19</v>
      </c>
      <c r="E20" s="102">
        <v>0</v>
      </c>
      <c r="F20" s="22">
        <v>318</v>
      </c>
      <c r="G20" s="115">
        <f t="shared" si="0"/>
        <v>2.6646556058320763</v>
      </c>
      <c r="H20" s="28"/>
      <c r="I20" s="22">
        <v>5437</v>
      </c>
      <c r="J20" s="114">
        <f t="shared" si="1"/>
        <v>2.4414229135421062</v>
      </c>
      <c r="K20" s="37"/>
    </row>
    <row r="21" spans="1:11" x14ac:dyDescent="0.25">
      <c r="A21" s="34"/>
      <c r="B21" s="20" t="s">
        <v>16</v>
      </c>
      <c r="C21" s="22">
        <v>166</v>
      </c>
      <c r="D21" s="101">
        <v>2.64</v>
      </c>
      <c r="E21" s="102">
        <v>0</v>
      </c>
      <c r="F21" s="22">
        <v>274</v>
      </c>
      <c r="G21" s="115">
        <f t="shared" si="0"/>
        <v>2.2959611194905314</v>
      </c>
      <c r="H21" s="28"/>
      <c r="I21" s="22">
        <v>3098</v>
      </c>
      <c r="J21" s="114">
        <f t="shared" si="1"/>
        <v>1.3911216086359106</v>
      </c>
      <c r="K21" s="37"/>
    </row>
    <row r="22" spans="1:11" x14ac:dyDescent="0.25">
      <c r="A22" s="34"/>
      <c r="B22" s="20" t="s">
        <v>14</v>
      </c>
      <c r="C22" s="22">
        <v>182</v>
      </c>
      <c r="D22" s="101">
        <v>2.89</v>
      </c>
      <c r="E22" s="102">
        <v>0</v>
      </c>
      <c r="F22" s="22">
        <v>428</v>
      </c>
      <c r="G22" s="115">
        <f t="shared" si="0"/>
        <v>3.5863918216859392</v>
      </c>
      <c r="H22" s="28"/>
      <c r="I22" s="22">
        <v>5126</v>
      </c>
      <c r="J22" s="114">
        <f t="shared" si="1"/>
        <v>2.3017719063485078</v>
      </c>
      <c r="K22" s="37"/>
    </row>
    <row r="23" spans="1:11" x14ac:dyDescent="0.25">
      <c r="A23" s="34"/>
      <c r="B23" s="20" t="s">
        <v>24</v>
      </c>
      <c r="C23" s="22">
        <v>126</v>
      </c>
      <c r="D23" s="101">
        <v>2</v>
      </c>
      <c r="E23" s="102">
        <v>0</v>
      </c>
      <c r="F23" s="22">
        <v>235</v>
      </c>
      <c r="G23" s="115">
        <f t="shared" si="0"/>
        <v>1.9691637338696162</v>
      </c>
      <c r="H23" s="28"/>
      <c r="I23" s="22">
        <v>1466</v>
      </c>
      <c r="J23" s="114">
        <f t="shared" si="1"/>
        <v>0.65829059982577298</v>
      </c>
      <c r="K23" s="37"/>
    </row>
    <row r="24" spans="1:11" x14ac:dyDescent="0.25">
      <c r="A24" s="34"/>
      <c r="B24" s="20" t="s">
        <v>18</v>
      </c>
      <c r="C24" s="22">
        <v>90</v>
      </c>
      <c r="D24" s="101">
        <v>1.43</v>
      </c>
      <c r="E24" s="102">
        <v>0</v>
      </c>
      <c r="F24" s="22">
        <v>195</v>
      </c>
      <c r="G24" s="115">
        <f t="shared" si="0"/>
        <v>1.6339869281045751</v>
      </c>
      <c r="H24" s="28"/>
      <c r="I24" s="22">
        <v>3005</v>
      </c>
      <c r="J24" s="114">
        <f t="shared" si="1"/>
        <v>1.3493610180603328</v>
      </c>
      <c r="K24" s="37"/>
    </row>
    <row r="25" spans="1:11" x14ac:dyDescent="0.25">
      <c r="A25" s="34"/>
      <c r="B25" s="20" t="s">
        <v>1</v>
      </c>
      <c r="C25" s="22">
        <v>324</v>
      </c>
      <c r="D25" s="101">
        <v>5.15</v>
      </c>
      <c r="E25" s="102">
        <v>0</v>
      </c>
      <c r="F25" s="22">
        <v>685</v>
      </c>
      <c r="G25" s="115">
        <f t="shared" si="0"/>
        <v>5.7399027987263285</v>
      </c>
      <c r="H25" s="28"/>
      <c r="I25" s="22">
        <v>9200</v>
      </c>
      <c r="J25" s="114">
        <f t="shared" si="1"/>
        <v>4.1311551967238147</v>
      </c>
      <c r="K25" s="37"/>
    </row>
    <row r="26" spans="1:11" x14ac:dyDescent="0.25">
      <c r="A26" s="34"/>
      <c r="B26" s="20" t="s">
        <v>27</v>
      </c>
      <c r="C26" s="22">
        <v>0</v>
      </c>
      <c r="D26" s="101">
        <v>0</v>
      </c>
      <c r="E26" s="102">
        <v>0</v>
      </c>
      <c r="F26" s="22">
        <v>0</v>
      </c>
      <c r="G26" s="115">
        <f t="shared" si="0"/>
        <v>0</v>
      </c>
      <c r="H26" s="28"/>
      <c r="I26" s="22">
        <v>3</v>
      </c>
      <c r="J26" s="114">
        <f t="shared" si="1"/>
        <v>1.3471158250186351E-3</v>
      </c>
      <c r="K26" s="37"/>
    </row>
    <row r="27" spans="1:11" x14ac:dyDescent="0.25">
      <c r="A27" s="34"/>
      <c r="B27" s="20" t="s">
        <v>26</v>
      </c>
      <c r="C27" s="22">
        <v>2</v>
      </c>
      <c r="D27" s="101">
        <v>0.03</v>
      </c>
      <c r="E27" s="102">
        <v>0</v>
      </c>
      <c r="F27" s="22">
        <v>3</v>
      </c>
      <c r="G27" s="115">
        <f t="shared" si="0"/>
        <v>2.513826043237808E-2</v>
      </c>
      <c r="H27" s="28"/>
      <c r="I27" s="22">
        <v>37</v>
      </c>
      <c r="J27" s="114">
        <f t="shared" si="1"/>
        <v>1.6614428508563168E-2</v>
      </c>
      <c r="K27" s="37"/>
    </row>
    <row r="28" spans="1:11" x14ac:dyDescent="0.25">
      <c r="A28" s="34"/>
      <c r="B28" s="20" t="s">
        <v>8</v>
      </c>
      <c r="C28" s="22">
        <v>71</v>
      </c>
      <c r="D28" s="101">
        <v>1.1299999999999999</v>
      </c>
      <c r="E28" s="102">
        <v>0</v>
      </c>
      <c r="F28" s="22">
        <v>194</v>
      </c>
      <c r="G28" s="115">
        <f t="shared" si="0"/>
        <v>1.6256075079604491</v>
      </c>
      <c r="H28" s="28"/>
      <c r="I28" s="22">
        <v>2648</v>
      </c>
      <c r="J28" s="114">
        <f t="shared" si="1"/>
        <v>1.1890542348831152</v>
      </c>
      <c r="K28" s="37"/>
    </row>
    <row r="29" spans="1:11" x14ac:dyDescent="0.25">
      <c r="A29" s="34"/>
      <c r="B29" s="20" t="s">
        <v>19</v>
      </c>
      <c r="C29" s="22">
        <v>148</v>
      </c>
      <c r="D29" s="101">
        <v>2.35</v>
      </c>
      <c r="E29" s="102">
        <v>0</v>
      </c>
      <c r="F29" s="22">
        <v>285</v>
      </c>
      <c r="G29" s="115">
        <f t="shared" si="0"/>
        <v>2.3881347410759175</v>
      </c>
      <c r="H29" s="28"/>
      <c r="I29" s="22">
        <v>2521</v>
      </c>
      <c r="J29" s="114">
        <f t="shared" si="1"/>
        <v>1.1320263316239931</v>
      </c>
      <c r="K29" s="37"/>
    </row>
    <row r="30" spans="1:11" x14ac:dyDescent="0.25">
      <c r="A30" s="34"/>
      <c r="B30" s="20" t="s">
        <v>17</v>
      </c>
      <c r="C30" s="22">
        <v>148</v>
      </c>
      <c r="D30" s="101">
        <v>2.35</v>
      </c>
      <c r="E30" s="102">
        <v>0</v>
      </c>
      <c r="F30" s="22">
        <v>318</v>
      </c>
      <c r="G30" s="115">
        <f t="shared" si="0"/>
        <v>2.6646556058320763</v>
      </c>
      <c r="H30" s="28"/>
      <c r="I30" s="22">
        <v>4550</v>
      </c>
      <c r="J30" s="114">
        <f t="shared" si="1"/>
        <v>2.0431256679449299</v>
      </c>
      <c r="K30" s="37"/>
    </row>
    <row r="31" spans="1:11" x14ac:dyDescent="0.25">
      <c r="A31" s="34"/>
      <c r="B31" s="20" t="s">
        <v>4</v>
      </c>
      <c r="C31" s="22">
        <v>299</v>
      </c>
      <c r="D31" s="101">
        <v>4.75</v>
      </c>
      <c r="E31" s="102">
        <v>0</v>
      </c>
      <c r="F31" s="22">
        <v>671</v>
      </c>
      <c r="G31" s="115">
        <f t="shared" si="0"/>
        <v>5.6225909167085639</v>
      </c>
      <c r="H31" s="28"/>
      <c r="I31" s="22">
        <v>18925</v>
      </c>
      <c r="J31" s="114">
        <f t="shared" si="1"/>
        <v>8.4980556628258892</v>
      </c>
      <c r="K31" s="37"/>
    </row>
    <row r="32" spans="1:11" x14ac:dyDescent="0.25">
      <c r="A32" s="34"/>
      <c r="B32" s="20" t="s">
        <v>13</v>
      </c>
      <c r="C32" s="22">
        <v>123</v>
      </c>
      <c r="D32" s="101">
        <v>1.95</v>
      </c>
      <c r="E32" s="102">
        <v>0</v>
      </c>
      <c r="F32" s="22">
        <v>161</v>
      </c>
      <c r="G32" s="115">
        <f t="shared" si="0"/>
        <v>1.3490866432042903</v>
      </c>
      <c r="H32" s="28"/>
      <c r="I32" s="22">
        <v>3734</v>
      </c>
      <c r="J32" s="114">
        <f t="shared" si="1"/>
        <v>1.6767101635398611</v>
      </c>
      <c r="K32" s="37"/>
    </row>
    <row r="33" spans="1:11" x14ac:dyDescent="0.25">
      <c r="A33" s="34"/>
      <c r="B33" s="20" t="s">
        <v>11</v>
      </c>
      <c r="C33" s="22">
        <v>163</v>
      </c>
      <c r="D33" s="101">
        <v>2.59</v>
      </c>
      <c r="E33" s="102">
        <v>0</v>
      </c>
      <c r="F33" s="22">
        <v>321</v>
      </c>
      <c r="G33" s="115">
        <f t="shared" si="0"/>
        <v>2.6897938662644547</v>
      </c>
      <c r="H33" s="28"/>
      <c r="I33" s="22">
        <v>4652</v>
      </c>
      <c r="J33" s="114">
        <f t="shared" si="1"/>
        <v>2.0889276059955635</v>
      </c>
      <c r="K33" s="37"/>
    </row>
    <row r="34" spans="1:11" x14ac:dyDescent="0.25">
      <c r="A34" s="34"/>
      <c r="B34" s="20" t="s">
        <v>22</v>
      </c>
      <c r="C34" s="22">
        <v>142</v>
      </c>
      <c r="D34" s="101">
        <v>2.2599999999999998</v>
      </c>
      <c r="E34" s="102">
        <v>0</v>
      </c>
      <c r="F34" s="22">
        <v>262</v>
      </c>
      <c r="G34" s="115">
        <f t="shared" si="0"/>
        <v>2.195408077761019</v>
      </c>
      <c r="H34" s="28"/>
      <c r="I34" s="22">
        <v>3157</v>
      </c>
      <c r="J34" s="114">
        <f t="shared" si="1"/>
        <v>1.4176148865279437</v>
      </c>
      <c r="K34" s="37"/>
    </row>
    <row r="35" spans="1:11" x14ac:dyDescent="0.25">
      <c r="A35" s="34"/>
      <c r="B35" s="20" t="s">
        <v>15</v>
      </c>
      <c r="C35" s="22">
        <v>44</v>
      </c>
      <c r="D35" s="101">
        <v>0.7</v>
      </c>
      <c r="E35" s="102">
        <v>0</v>
      </c>
      <c r="F35" s="22">
        <v>88</v>
      </c>
      <c r="G35" s="115">
        <f t="shared" si="0"/>
        <v>0.73738897268309034</v>
      </c>
      <c r="H35" s="28"/>
      <c r="I35" s="22">
        <v>902</v>
      </c>
      <c r="J35" s="114">
        <f t="shared" si="1"/>
        <v>0.40503282472226965</v>
      </c>
      <c r="K35" s="37"/>
    </row>
    <row r="36" spans="1:11" x14ac:dyDescent="0.25">
      <c r="A36" s="34"/>
      <c r="B36" s="20" t="s">
        <v>6</v>
      </c>
      <c r="C36" s="22">
        <v>82</v>
      </c>
      <c r="D36" s="101">
        <v>1.3</v>
      </c>
      <c r="E36" s="102">
        <v>0</v>
      </c>
      <c r="F36" s="22">
        <v>135</v>
      </c>
      <c r="G36" s="115">
        <f t="shared" si="0"/>
        <v>1.1312217194570136</v>
      </c>
      <c r="H36" s="28"/>
      <c r="I36" s="22">
        <v>3702</v>
      </c>
      <c r="J36" s="114">
        <f t="shared" si="1"/>
        <v>1.6623409280729957</v>
      </c>
      <c r="K36" s="37"/>
    </row>
    <row r="37" spans="1:11" x14ac:dyDescent="0.25">
      <c r="A37" s="34"/>
      <c r="B37" s="20" t="s">
        <v>75</v>
      </c>
      <c r="C37" s="22">
        <v>2</v>
      </c>
      <c r="D37" s="101">
        <v>0.03</v>
      </c>
      <c r="E37" s="102">
        <v>0</v>
      </c>
      <c r="F37" s="22">
        <v>2</v>
      </c>
      <c r="G37" s="115">
        <f t="shared" si="0"/>
        <v>1.6758840288252051E-2</v>
      </c>
      <c r="H37" s="28"/>
      <c r="I37" s="22">
        <v>12</v>
      </c>
      <c r="J37" s="114">
        <f t="shared" si="1"/>
        <v>5.3884633000745403E-3</v>
      </c>
      <c r="K37" s="37"/>
    </row>
    <row r="38" spans="1:11" x14ac:dyDescent="0.25">
      <c r="A38" s="34"/>
      <c r="B38" s="20" t="s">
        <v>3</v>
      </c>
      <c r="C38" s="22">
        <v>405</v>
      </c>
      <c r="D38" s="101">
        <v>6.43</v>
      </c>
      <c r="E38" s="102">
        <v>0</v>
      </c>
      <c r="F38" s="22">
        <v>754</v>
      </c>
      <c r="G38" s="115">
        <f t="shared" si="0"/>
        <v>6.318082788671024</v>
      </c>
      <c r="H38" s="28"/>
      <c r="I38" s="22">
        <v>12409</v>
      </c>
      <c r="J38" s="114">
        <f t="shared" si="1"/>
        <v>5.5721200908854147</v>
      </c>
      <c r="K38" s="37"/>
    </row>
    <row r="39" spans="1:11" x14ac:dyDescent="0.25">
      <c r="A39" s="34"/>
      <c r="B39" s="20" t="s">
        <v>20</v>
      </c>
      <c r="C39" s="22">
        <v>54</v>
      </c>
      <c r="D39" s="101">
        <v>0.86</v>
      </c>
      <c r="E39" s="102">
        <v>0</v>
      </c>
      <c r="F39" s="22">
        <v>158</v>
      </c>
      <c r="G39" s="115">
        <f t="shared" si="0"/>
        <v>1.3239483827719123</v>
      </c>
      <c r="H39" s="28"/>
      <c r="I39" s="22">
        <v>8282</v>
      </c>
      <c r="J39" s="114">
        <f t="shared" si="1"/>
        <v>3.7189377542681119</v>
      </c>
      <c r="K39" s="37"/>
    </row>
    <row r="40" spans="1:11" x14ac:dyDescent="0.25">
      <c r="A40" s="34"/>
      <c r="B40" s="20" t="s">
        <v>7</v>
      </c>
      <c r="C40" s="22">
        <v>126</v>
      </c>
      <c r="D40" s="101">
        <v>2</v>
      </c>
      <c r="E40" s="102">
        <v>0</v>
      </c>
      <c r="F40" s="22">
        <v>262</v>
      </c>
      <c r="G40" s="115">
        <f t="shared" si="0"/>
        <v>2.195408077761019</v>
      </c>
      <c r="H40" s="28"/>
      <c r="I40" s="22">
        <v>3030</v>
      </c>
      <c r="J40" s="114">
        <f t="shared" si="1"/>
        <v>1.3605869832688215</v>
      </c>
      <c r="K40" s="37"/>
    </row>
    <row r="41" spans="1:11" x14ac:dyDescent="0.25">
      <c r="A41" s="34"/>
      <c r="B41" s="20" t="s">
        <v>252</v>
      </c>
      <c r="C41" s="22">
        <v>469</v>
      </c>
      <c r="D41" s="101">
        <v>7.45</v>
      </c>
      <c r="E41" s="102">
        <v>0</v>
      </c>
      <c r="F41" s="22">
        <v>895</v>
      </c>
      <c r="G41" s="115">
        <f t="shared" si="0"/>
        <v>7.499581028992794</v>
      </c>
      <c r="H41" s="28"/>
      <c r="I41" s="22">
        <v>35282</v>
      </c>
      <c r="J41" s="114">
        <f t="shared" si="1"/>
        <v>15.842980179435829</v>
      </c>
      <c r="K41" s="37"/>
    </row>
    <row r="42" spans="1:11" x14ac:dyDescent="0.25">
      <c r="A42" s="34"/>
      <c r="B42" s="20" t="s">
        <v>29</v>
      </c>
      <c r="C42" s="22">
        <v>0</v>
      </c>
      <c r="D42" s="101">
        <v>0</v>
      </c>
      <c r="E42" s="102">
        <v>0</v>
      </c>
      <c r="F42" s="22">
        <v>0</v>
      </c>
      <c r="G42" s="115">
        <f t="shared" si="0"/>
        <v>0</v>
      </c>
      <c r="H42" s="28"/>
      <c r="I42" s="22">
        <v>10</v>
      </c>
      <c r="J42" s="114">
        <f t="shared" si="1"/>
        <v>4.4903860833954501E-3</v>
      </c>
      <c r="K42" s="37"/>
    </row>
    <row r="43" spans="1:11" x14ac:dyDescent="0.25">
      <c r="A43" s="34"/>
      <c r="B43" s="20" t="s">
        <v>28</v>
      </c>
      <c r="C43" s="22">
        <v>1</v>
      </c>
      <c r="D43" s="101">
        <v>0.02</v>
      </c>
      <c r="E43" s="102">
        <v>0</v>
      </c>
      <c r="F43" s="22">
        <v>1</v>
      </c>
      <c r="G43" s="115">
        <f t="shared" si="0"/>
        <v>8.3794201441260256E-3</v>
      </c>
      <c r="H43" s="28"/>
      <c r="I43" s="22">
        <v>5</v>
      </c>
      <c r="J43" s="114">
        <f t="shared" si="1"/>
        <v>2.2451930416977251E-3</v>
      </c>
      <c r="K43" s="37"/>
    </row>
    <row r="44" spans="1:11" x14ac:dyDescent="0.25">
      <c r="A44" s="34"/>
      <c r="B44" s="20" t="s">
        <v>72</v>
      </c>
      <c r="C44" s="22">
        <v>0</v>
      </c>
      <c r="D44" s="101">
        <v>0</v>
      </c>
      <c r="E44" s="102">
        <v>0</v>
      </c>
      <c r="F44" s="22">
        <v>0</v>
      </c>
      <c r="G44" s="115">
        <f t="shared" si="0"/>
        <v>0</v>
      </c>
      <c r="H44" s="85"/>
      <c r="I44" s="22">
        <v>5</v>
      </c>
      <c r="J44" s="114">
        <f t="shared" si="1"/>
        <v>2.2451930416977251E-3</v>
      </c>
      <c r="K44" s="37"/>
    </row>
    <row r="45" spans="1:11" x14ac:dyDescent="0.25">
      <c r="A45" s="34"/>
      <c r="B45" s="24" t="s">
        <v>71</v>
      </c>
      <c r="C45" s="26">
        <v>6295</v>
      </c>
      <c r="D45" s="25">
        <v>100</v>
      </c>
      <c r="E45" s="25"/>
      <c r="F45" s="26">
        <f>SUM(F11:F44)</f>
        <v>11934</v>
      </c>
      <c r="G45" s="27">
        <f>SUM(G11:G44)</f>
        <v>99.999999999999972</v>
      </c>
      <c r="H45" s="27"/>
      <c r="I45" s="26">
        <f>SUM(I11:I44)</f>
        <v>222698</v>
      </c>
      <c r="J45" s="30">
        <f>SUM(J11:J44)</f>
        <v>100.00000000000001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8" t="s">
        <v>106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6"/>
      <c r="C48" s="6"/>
      <c r="D48" s="6"/>
      <c r="E48" s="6"/>
      <c r="F48" s="6"/>
      <c r="G48" s="6"/>
      <c r="H48" s="6"/>
      <c r="I48" s="6"/>
      <c r="J48" s="6"/>
      <c r="K48" s="41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0"/>
  <sheetViews>
    <sheetView showGridLines="0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4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.75" customHeight="1" x14ac:dyDescent="0.25">
      <c r="A7" s="34"/>
      <c r="B7" s="129" t="s">
        <v>237</v>
      </c>
      <c r="C7" s="129"/>
      <c r="D7" s="129"/>
      <c r="E7" s="129"/>
      <c r="F7" s="129"/>
      <c r="G7" s="129"/>
      <c r="H7" s="4"/>
      <c r="I7" s="125" t="s">
        <v>230</v>
      </c>
      <c r="J7" s="126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7" t="s">
        <v>68</v>
      </c>
      <c r="C9" s="123" t="str">
        <f>+Departamentos!C9</f>
        <v>Febrero 2017</v>
      </c>
      <c r="D9" s="124"/>
      <c r="E9" s="18"/>
      <c r="F9" s="132" t="str">
        <f>+Departamentos!F9</f>
        <v>Acumulado 
Enero - Febrero 2017</v>
      </c>
      <c r="G9" s="133"/>
      <c r="H9" s="88"/>
      <c r="I9" s="130" t="str">
        <f>+Departamentos!I9</f>
        <v>Acumulado
2013 - 2016</v>
      </c>
      <c r="J9" s="131"/>
      <c r="K9" s="37"/>
    </row>
    <row r="10" spans="1:19" x14ac:dyDescent="0.25">
      <c r="A10" s="34"/>
      <c r="B10" s="135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20" t="s">
        <v>23</v>
      </c>
      <c r="C11" s="22">
        <v>38</v>
      </c>
      <c r="D11" s="21">
        <v>1.27</v>
      </c>
      <c r="E11" s="21">
        <v>0</v>
      </c>
      <c r="F11" s="22">
        <v>107</v>
      </c>
      <c r="G11" s="115">
        <f>(F11*100)/$F$43</f>
        <v>1.9234226136976451</v>
      </c>
      <c r="H11" s="21"/>
      <c r="I11" s="22">
        <v>1907</v>
      </c>
      <c r="J11" s="107">
        <f>(I11*100)/$I$43</f>
        <v>1.6579004564225168</v>
      </c>
      <c r="K11" s="37"/>
    </row>
    <row r="12" spans="1:19" x14ac:dyDescent="0.25">
      <c r="A12" s="34"/>
      <c r="B12" s="20" t="s">
        <v>43</v>
      </c>
      <c r="C12" s="22">
        <v>30</v>
      </c>
      <c r="D12" s="101">
        <v>1</v>
      </c>
      <c r="E12" s="101">
        <v>0</v>
      </c>
      <c r="F12" s="22">
        <v>56</v>
      </c>
      <c r="G12" s="115">
        <f t="shared" ref="G12:G42" si="0">(F12*100)/$F$43</f>
        <v>1.0066510875426928</v>
      </c>
      <c r="H12" s="21"/>
      <c r="I12" s="22">
        <v>616</v>
      </c>
      <c r="J12" s="114">
        <f t="shared" ref="J12:J42" si="1">(I12*100)/$I$43</f>
        <v>0.53553575309715284</v>
      </c>
      <c r="K12" s="37"/>
    </row>
    <row r="13" spans="1:19" x14ac:dyDescent="0.25">
      <c r="A13" s="34"/>
      <c r="B13" s="20" t="s">
        <v>33</v>
      </c>
      <c r="C13" s="22">
        <v>123</v>
      </c>
      <c r="D13" s="101">
        <v>4.0999999999999996</v>
      </c>
      <c r="E13" s="101">
        <v>0</v>
      </c>
      <c r="F13" s="22">
        <v>237</v>
      </c>
      <c r="G13" s="115">
        <f t="shared" si="0"/>
        <v>4.2602912097788961</v>
      </c>
      <c r="H13" s="21"/>
      <c r="I13" s="22">
        <v>5650</v>
      </c>
      <c r="J13" s="114">
        <f t="shared" si="1"/>
        <v>4.911975657465768</v>
      </c>
      <c r="K13" s="37"/>
    </row>
    <row r="14" spans="1:19" x14ac:dyDescent="0.25">
      <c r="A14" s="34"/>
      <c r="B14" s="20" t="s">
        <v>30</v>
      </c>
      <c r="C14" s="22">
        <v>686</v>
      </c>
      <c r="D14" s="101">
        <v>22.87</v>
      </c>
      <c r="E14" s="101">
        <v>0</v>
      </c>
      <c r="F14" s="22">
        <v>1141</v>
      </c>
      <c r="G14" s="115">
        <f t="shared" si="0"/>
        <v>20.510515908682365</v>
      </c>
      <c r="H14" s="21"/>
      <c r="I14" s="22">
        <v>22347</v>
      </c>
      <c r="J14" s="114">
        <f t="shared" si="1"/>
        <v>19.427950445555314</v>
      </c>
      <c r="K14" s="37"/>
    </row>
    <row r="15" spans="1:19" x14ac:dyDescent="0.25">
      <c r="A15" s="34"/>
      <c r="B15" s="20" t="s">
        <v>34</v>
      </c>
      <c r="C15" s="22">
        <v>121</v>
      </c>
      <c r="D15" s="101">
        <v>4.03</v>
      </c>
      <c r="E15" s="101">
        <v>0</v>
      </c>
      <c r="F15" s="22">
        <v>214</v>
      </c>
      <c r="G15" s="115">
        <f t="shared" si="0"/>
        <v>3.8468452273952902</v>
      </c>
      <c r="H15" s="21"/>
      <c r="I15" s="22">
        <v>2962</v>
      </c>
      <c r="J15" s="114">
        <f t="shared" si="1"/>
        <v>2.5750923712236471</v>
      </c>
      <c r="K15" s="37"/>
    </row>
    <row r="16" spans="1:19" x14ac:dyDescent="0.25">
      <c r="A16" s="34"/>
      <c r="B16" s="20" t="s">
        <v>32</v>
      </c>
      <c r="C16" s="22">
        <v>162</v>
      </c>
      <c r="D16" s="101">
        <v>5.4</v>
      </c>
      <c r="E16" s="101">
        <v>0</v>
      </c>
      <c r="F16" s="22">
        <v>292</v>
      </c>
      <c r="G16" s="115">
        <f t="shared" si="0"/>
        <v>5.2489663850440413</v>
      </c>
      <c r="H16" s="21"/>
      <c r="I16" s="22">
        <v>11247</v>
      </c>
      <c r="J16" s="114">
        <f t="shared" si="1"/>
        <v>9.7778743751358395</v>
      </c>
      <c r="K16" s="37"/>
    </row>
    <row r="17" spans="1:11" x14ac:dyDescent="0.25">
      <c r="A17" s="34"/>
      <c r="B17" s="20" t="s">
        <v>35</v>
      </c>
      <c r="C17" s="22">
        <v>53</v>
      </c>
      <c r="D17" s="101">
        <v>1.77</v>
      </c>
      <c r="E17" s="101">
        <v>0</v>
      </c>
      <c r="F17" s="22">
        <v>102</v>
      </c>
      <c r="G17" s="115">
        <f t="shared" si="0"/>
        <v>1.8335430523099048</v>
      </c>
      <c r="H17" s="21"/>
      <c r="I17" s="22">
        <v>1759</v>
      </c>
      <c r="J17" s="114">
        <f t="shared" si="1"/>
        <v>1.5292327754835906</v>
      </c>
      <c r="K17" s="37"/>
    </row>
    <row r="18" spans="1:11" x14ac:dyDescent="0.25">
      <c r="A18" s="34"/>
      <c r="B18" s="20" t="s">
        <v>41</v>
      </c>
      <c r="C18" s="22">
        <v>124</v>
      </c>
      <c r="D18" s="101">
        <v>4.13</v>
      </c>
      <c r="E18" s="101">
        <v>0</v>
      </c>
      <c r="F18" s="22">
        <v>251</v>
      </c>
      <c r="G18" s="115">
        <f t="shared" si="0"/>
        <v>4.5119539816645693</v>
      </c>
      <c r="H18" s="21"/>
      <c r="I18" s="22">
        <v>3554</v>
      </c>
      <c r="J18" s="114">
        <f t="shared" si="1"/>
        <v>3.0897630949793524</v>
      </c>
      <c r="K18" s="37"/>
    </row>
    <row r="19" spans="1:11" x14ac:dyDescent="0.25">
      <c r="A19" s="34"/>
      <c r="B19" s="20" t="s">
        <v>52</v>
      </c>
      <c r="C19" s="22">
        <v>93</v>
      </c>
      <c r="D19" s="101">
        <v>3.1</v>
      </c>
      <c r="E19" s="101">
        <v>0</v>
      </c>
      <c r="F19" s="22">
        <v>171</v>
      </c>
      <c r="G19" s="115">
        <f t="shared" si="0"/>
        <v>3.0738809994607226</v>
      </c>
      <c r="H19" s="21"/>
      <c r="I19" s="22">
        <v>3131</v>
      </c>
      <c r="J19" s="114">
        <f t="shared" si="1"/>
        <v>2.72201695283634</v>
      </c>
      <c r="K19" s="37"/>
    </row>
    <row r="20" spans="1:11" x14ac:dyDescent="0.25">
      <c r="A20" s="34"/>
      <c r="B20" s="20" t="s">
        <v>38</v>
      </c>
      <c r="C20" s="22">
        <v>104</v>
      </c>
      <c r="D20" s="101">
        <v>3.47</v>
      </c>
      <c r="E20" s="101">
        <v>0</v>
      </c>
      <c r="F20" s="22">
        <v>206</v>
      </c>
      <c r="G20" s="115">
        <f t="shared" si="0"/>
        <v>3.7030379291749056</v>
      </c>
      <c r="H20" s="21"/>
      <c r="I20" s="22">
        <v>2299</v>
      </c>
      <c r="J20" s="114">
        <f t="shared" si="1"/>
        <v>1.9986959356661596</v>
      </c>
      <c r="K20" s="37"/>
    </row>
    <row r="21" spans="1:11" x14ac:dyDescent="0.25">
      <c r="A21" s="34"/>
      <c r="B21" s="20" t="s">
        <v>57</v>
      </c>
      <c r="C21" s="22">
        <v>0</v>
      </c>
      <c r="D21" s="101">
        <v>0</v>
      </c>
      <c r="E21" s="101">
        <v>0</v>
      </c>
      <c r="F21" s="22">
        <v>0</v>
      </c>
      <c r="G21" s="115">
        <f t="shared" si="0"/>
        <v>0</v>
      </c>
      <c r="H21" s="21"/>
      <c r="I21" s="22">
        <v>2</v>
      </c>
      <c r="J21" s="114">
        <f t="shared" si="1"/>
        <v>1.738752445120626E-3</v>
      </c>
      <c r="K21" s="37"/>
    </row>
    <row r="22" spans="1:11" x14ac:dyDescent="0.25">
      <c r="A22" s="34"/>
      <c r="B22" s="20" t="s">
        <v>56</v>
      </c>
      <c r="C22" s="22">
        <v>1</v>
      </c>
      <c r="D22" s="101">
        <v>0.03</v>
      </c>
      <c r="E22" s="101">
        <v>0</v>
      </c>
      <c r="F22" s="22">
        <v>3</v>
      </c>
      <c r="G22" s="115">
        <f t="shared" si="0"/>
        <v>5.3927736832644256E-2</v>
      </c>
      <c r="H22" s="21"/>
      <c r="I22" s="22">
        <v>70</v>
      </c>
      <c r="J22" s="114">
        <f t="shared" si="1"/>
        <v>6.0856335579221911E-2</v>
      </c>
      <c r="K22" s="37"/>
    </row>
    <row r="23" spans="1:11" x14ac:dyDescent="0.25">
      <c r="A23" s="34"/>
      <c r="B23" s="20" t="s">
        <v>39</v>
      </c>
      <c r="C23" s="22">
        <v>24</v>
      </c>
      <c r="D23" s="101">
        <v>0.8</v>
      </c>
      <c r="E23" s="101">
        <v>0</v>
      </c>
      <c r="F23" s="22">
        <v>53</v>
      </c>
      <c r="G23" s="115">
        <f t="shared" si="0"/>
        <v>0.95272335071004854</v>
      </c>
      <c r="H23" s="21"/>
      <c r="I23" s="22">
        <v>1325</v>
      </c>
      <c r="J23" s="114">
        <f t="shared" si="1"/>
        <v>1.1519234948924146</v>
      </c>
      <c r="K23" s="37"/>
    </row>
    <row r="24" spans="1:11" x14ac:dyDescent="0.25">
      <c r="A24" s="34"/>
      <c r="B24" s="20" t="s">
        <v>31</v>
      </c>
      <c r="C24" s="22">
        <v>507</v>
      </c>
      <c r="D24" s="101">
        <v>16.899999999999999</v>
      </c>
      <c r="E24" s="101">
        <v>0</v>
      </c>
      <c r="F24" s="22">
        <v>805</v>
      </c>
      <c r="G24" s="115">
        <f t="shared" si="0"/>
        <v>14.47060938342621</v>
      </c>
      <c r="H24" s="21"/>
      <c r="I24" s="22">
        <v>19732</v>
      </c>
      <c r="J24" s="114">
        <f t="shared" si="1"/>
        <v>17.154531623560096</v>
      </c>
      <c r="K24" s="37"/>
    </row>
    <row r="25" spans="1:11" x14ac:dyDescent="0.25">
      <c r="A25" s="34"/>
      <c r="B25" s="20" t="s">
        <v>58</v>
      </c>
      <c r="C25" s="22">
        <v>0</v>
      </c>
      <c r="D25" s="101">
        <v>0</v>
      </c>
      <c r="E25" s="101">
        <v>0</v>
      </c>
      <c r="F25" s="22">
        <v>0</v>
      </c>
      <c r="G25" s="115">
        <f t="shared" si="0"/>
        <v>0</v>
      </c>
      <c r="H25" s="21"/>
      <c r="I25" s="22">
        <v>10</v>
      </c>
      <c r="J25" s="114">
        <f t="shared" si="1"/>
        <v>8.6937622256031289E-3</v>
      </c>
      <c r="K25" s="37"/>
    </row>
    <row r="26" spans="1:11" x14ac:dyDescent="0.25">
      <c r="A26" s="34"/>
      <c r="B26" s="20" t="s">
        <v>55</v>
      </c>
      <c r="C26" s="22">
        <v>24</v>
      </c>
      <c r="D26" s="101">
        <v>0.8</v>
      </c>
      <c r="E26" s="101">
        <v>0</v>
      </c>
      <c r="F26" s="22">
        <v>31</v>
      </c>
      <c r="G26" s="115">
        <f t="shared" si="0"/>
        <v>0.5572532806039906</v>
      </c>
      <c r="H26" s="21"/>
      <c r="I26" s="22">
        <v>479</v>
      </c>
      <c r="J26" s="114">
        <f t="shared" si="1"/>
        <v>0.41643121060638993</v>
      </c>
      <c r="K26" s="37"/>
    </row>
    <row r="27" spans="1:11" x14ac:dyDescent="0.25">
      <c r="A27" s="34"/>
      <c r="B27" s="20" t="s">
        <v>47</v>
      </c>
      <c r="C27" s="22">
        <v>43</v>
      </c>
      <c r="D27" s="101">
        <v>1.43</v>
      </c>
      <c r="E27" s="101">
        <v>0</v>
      </c>
      <c r="F27" s="22">
        <v>106</v>
      </c>
      <c r="G27" s="115">
        <f t="shared" si="0"/>
        <v>1.9054467014200971</v>
      </c>
      <c r="H27" s="21"/>
      <c r="I27" s="22">
        <v>1748</v>
      </c>
      <c r="J27" s="114">
        <f t="shared" si="1"/>
        <v>1.519669637035427</v>
      </c>
      <c r="K27" s="37"/>
    </row>
    <row r="28" spans="1:11" x14ac:dyDescent="0.25">
      <c r="A28" s="34"/>
      <c r="B28" s="20" t="s">
        <v>40</v>
      </c>
      <c r="C28" s="22">
        <v>39</v>
      </c>
      <c r="D28" s="101">
        <v>1.3</v>
      </c>
      <c r="E28" s="101">
        <v>0</v>
      </c>
      <c r="F28" s="22">
        <v>128</v>
      </c>
      <c r="G28" s="115">
        <f t="shared" si="0"/>
        <v>2.3009167715261549</v>
      </c>
      <c r="H28" s="21"/>
      <c r="I28" s="22">
        <v>2040</v>
      </c>
      <c r="J28" s="114">
        <f t="shared" si="1"/>
        <v>1.7735274940230386</v>
      </c>
      <c r="K28" s="37"/>
    </row>
    <row r="29" spans="1:11" x14ac:dyDescent="0.25">
      <c r="A29" s="34"/>
      <c r="B29" s="20" t="s">
        <v>44</v>
      </c>
      <c r="C29" s="22">
        <v>99</v>
      </c>
      <c r="D29" s="101">
        <v>3.3</v>
      </c>
      <c r="E29" s="101">
        <v>0</v>
      </c>
      <c r="F29" s="22">
        <v>124</v>
      </c>
      <c r="G29" s="115">
        <f t="shared" si="0"/>
        <v>2.2290131224159624</v>
      </c>
      <c r="H29" s="21"/>
      <c r="I29" s="22">
        <v>2648</v>
      </c>
      <c r="J29" s="114">
        <f t="shared" si="1"/>
        <v>2.3021082373397088</v>
      </c>
      <c r="K29" s="37"/>
    </row>
    <row r="30" spans="1:11" x14ac:dyDescent="0.25">
      <c r="A30" s="34"/>
      <c r="B30" s="20" t="s">
        <v>36</v>
      </c>
      <c r="C30" s="22">
        <v>39</v>
      </c>
      <c r="D30" s="101">
        <v>1.3</v>
      </c>
      <c r="E30" s="101">
        <v>0</v>
      </c>
      <c r="F30" s="22">
        <v>74</v>
      </c>
      <c r="G30" s="115">
        <f t="shared" si="0"/>
        <v>1.3302175085385584</v>
      </c>
      <c r="H30" s="21"/>
      <c r="I30" s="22">
        <v>2581</v>
      </c>
      <c r="J30" s="114">
        <f t="shared" si="1"/>
        <v>2.2438600304281677</v>
      </c>
      <c r="K30" s="37"/>
    </row>
    <row r="31" spans="1:11" x14ac:dyDescent="0.25">
      <c r="A31" s="34"/>
      <c r="B31" s="20" t="s">
        <v>48</v>
      </c>
      <c r="C31" s="22">
        <v>111</v>
      </c>
      <c r="D31" s="101">
        <v>3.7</v>
      </c>
      <c r="E31" s="101">
        <v>0</v>
      </c>
      <c r="F31" s="22">
        <v>173</v>
      </c>
      <c r="G31" s="115">
        <f t="shared" si="0"/>
        <v>3.1098328240158186</v>
      </c>
      <c r="H31" s="21"/>
      <c r="I31" s="22">
        <v>1844</v>
      </c>
      <c r="J31" s="114">
        <f t="shared" si="1"/>
        <v>1.6031297544012171</v>
      </c>
      <c r="K31" s="37"/>
    </row>
    <row r="32" spans="1:11" x14ac:dyDescent="0.25">
      <c r="A32" s="34"/>
      <c r="B32" s="20" t="s">
        <v>87</v>
      </c>
      <c r="C32" s="22">
        <v>1</v>
      </c>
      <c r="D32" s="101">
        <v>0.03</v>
      </c>
      <c r="E32" s="101">
        <v>0</v>
      </c>
      <c r="F32" s="22">
        <v>1</v>
      </c>
      <c r="G32" s="115">
        <f t="shared" si="0"/>
        <v>1.7975912277548085E-2</v>
      </c>
      <c r="H32" s="21"/>
      <c r="I32" s="22">
        <v>4</v>
      </c>
      <c r="J32" s="114">
        <f t="shared" si="1"/>
        <v>3.477504890241252E-3</v>
      </c>
      <c r="K32" s="37"/>
    </row>
    <row r="33" spans="1:11" x14ac:dyDescent="0.25">
      <c r="A33" s="34"/>
      <c r="B33" s="20" t="s">
        <v>53</v>
      </c>
      <c r="C33" s="22">
        <v>83</v>
      </c>
      <c r="D33" s="101">
        <v>2.77</v>
      </c>
      <c r="E33" s="101">
        <v>0</v>
      </c>
      <c r="F33" s="22">
        <v>186</v>
      </c>
      <c r="G33" s="115">
        <f t="shared" si="0"/>
        <v>3.3435196836239438</v>
      </c>
      <c r="H33" s="21"/>
      <c r="I33" s="22">
        <v>1320</v>
      </c>
      <c r="J33" s="114">
        <f t="shared" si="1"/>
        <v>1.1475766137796131</v>
      </c>
      <c r="K33" s="37"/>
    </row>
    <row r="34" spans="1:11" x14ac:dyDescent="0.25">
      <c r="A34" s="34"/>
      <c r="B34" s="20" t="s">
        <v>50</v>
      </c>
      <c r="C34" s="22">
        <v>94</v>
      </c>
      <c r="D34" s="101">
        <v>3.13</v>
      </c>
      <c r="E34" s="101">
        <v>0</v>
      </c>
      <c r="F34" s="22">
        <v>189</v>
      </c>
      <c r="G34" s="115">
        <f t="shared" si="0"/>
        <v>3.3974474204565883</v>
      </c>
      <c r="H34" s="21"/>
      <c r="I34" s="22">
        <v>1638</v>
      </c>
      <c r="J34" s="114">
        <f t="shared" si="1"/>
        <v>1.4240382525537927</v>
      </c>
      <c r="K34" s="37"/>
    </row>
    <row r="35" spans="1:11" x14ac:dyDescent="0.25">
      <c r="A35" s="34"/>
      <c r="B35" s="20" t="s">
        <v>54</v>
      </c>
      <c r="C35" s="22">
        <v>2</v>
      </c>
      <c r="D35" s="101">
        <v>7.0000000000000007E-2</v>
      </c>
      <c r="E35" s="101">
        <v>0</v>
      </c>
      <c r="F35" s="22">
        <v>2</v>
      </c>
      <c r="G35" s="115">
        <f t="shared" si="0"/>
        <v>3.5951824555096171E-2</v>
      </c>
      <c r="H35" s="21"/>
      <c r="I35" s="22">
        <v>12</v>
      </c>
      <c r="J35" s="114">
        <f t="shared" si="1"/>
        <v>1.0432514670723756E-2</v>
      </c>
      <c r="K35" s="37"/>
    </row>
    <row r="36" spans="1:11" x14ac:dyDescent="0.25">
      <c r="A36" s="34"/>
      <c r="B36" s="20" t="s">
        <v>253</v>
      </c>
      <c r="C36" s="22">
        <v>2</v>
      </c>
      <c r="D36" s="101">
        <v>7.0000000000000007E-2</v>
      </c>
      <c r="E36" s="101">
        <v>0</v>
      </c>
      <c r="F36" s="22">
        <v>3</v>
      </c>
      <c r="G36" s="115">
        <f t="shared" si="0"/>
        <v>5.3927736832644256E-2</v>
      </c>
      <c r="H36" s="21"/>
      <c r="I36" s="22">
        <v>33</v>
      </c>
      <c r="J36" s="114">
        <f t="shared" si="1"/>
        <v>2.8689415344490328E-2</v>
      </c>
      <c r="K36" s="37"/>
    </row>
    <row r="37" spans="1:11" x14ac:dyDescent="0.25">
      <c r="A37" s="34"/>
      <c r="B37" s="20" t="s">
        <v>42</v>
      </c>
      <c r="C37" s="22">
        <v>85</v>
      </c>
      <c r="D37" s="101">
        <v>2.83</v>
      </c>
      <c r="E37" s="101">
        <v>0</v>
      </c>
      <c r="F37" s="22">
        <v>174</v>
      </c>
      <c r="G37" s="115">
        <f t="shared" si="0"/>
        <v>3.1278087362933671</v>
      </c>
      <c r="H37" s="21"/>
      <c r="I37" s="22">
        <v>3287</v>
      </c>
      <c r="J37" s="114">
        <f t="shared" si="1"/>
        <v>2.857639643555749</v>
      </c>
      <c r="K37" s="37"/>
    </row>
    <row r="38" spans="1:11" x14ac:dyDescent="0.25">
      <c r="A38" s="34"/>
      <c r="B38" s="20" t="s">
        <v>51</v>
      </c>
      <c r="C38" s="22">
        <v>28</v>
      </c>
      <c r="D38" s="101">
        <v>0.93</v>
      </c>
      <c r="E38" s="101">
        <v>0</v>
      </c>
      <c r="F38" s="22">
        <v>71</v>
      </c>
      <c r="G38" s="115">
        <f t="shared" si="0"/>
        <v>1.2762897717059141</v>
      </c>
      <c r="H38" s="21"/>
      <c r="I38" s="22">
        <v>6967</v>
      </c>
      <c r="J38" s="114">
        <f t="shared" si="1"/>
        <v>6.0569441425777004</v>
      </c>
      <c r="K38" s="37"/>
    </row>
    <row r="39" spans="1:11" x14ac:dyDescent="0.25">
      <c r="A39" s="34"/>
      <c r="B39" s="20" t="s">
        <v>46</v>
      </c>
      <c r="C39" s="22">
        <v>21</v>
      </c>
      <c r="D39" s="101">
        <v>0.7</v>
      </c>
      <c r="E39" s="101">
        <v>0</v>
      </c>
      <c r="F39" s="22">
        <v>31</v>
      </c>
      <c r="G39" s="115">
        <f t="shared" si="0"/>
        <v>0.5572532806039906</v>
      </c>
      <c r="H39" s="21"/>
      <c r="I39" s="22">
        <v>562</v>
      </c>
      <c r="J39" s="114">
        <f t="shared" si="1"/>
        <v>0.48858943707889591</v>
      </c>
      <c r="K39" s="37"/>
    </row>
    <row r="40" spans="1:11" x14ac:dyDescent="0.25">
      <c r="A40" s="34"/>
      <c r="B40" s="20" t="s">
        <v>49</v>
      </c>
      <c r="C40" s="22">
        <v>89</v>
      </c>
      <c r="D40" s="101">
        <v>2.97</v>
      </c>
      <c r="E40" s="101">
        <v>0</v>
      </c>
      <c r="F40" s="22">
        <v>188</v>
      </c>
      <c r="G40" s="115">
        <f t="shared" si="0"/>
        <v>3.3794715081790403</v>
      </c>
      <c r="H40" s="21"/>
      <c r="I40" s="22">
        <v>3053</v>
      </c>
      <c r="J40" s="114">
        <f t="shared" si="1"/>
        <v>2.6542056074766354</v>
      </c>
      <c r="K40" s="37"/>
    </row>
    <row r="41" spans="1:11" x14ac:dyDescent="0.25">
      <c r="A41" s="34"/>
      <c r="B41" s="20" t="s">
        <v>37</v>
      </c>
      <c r="C41" s="22">
        <v>110</v>
      </c>
      <c r="D41" s="101">
        <v>3.67</v>
      </c>
      <c r="E41" s="101">
        <v>0</v>
      </c>
      <c r="F41" s="22">
        <v>297</v>
      </c>
      <c r="G41" s="115">
        <f t="shared" si="0"/>
        <v>5.338845946431781</v>
      </c>
      <c r="H41" s="21"/>
      <c r="I41" s="22">
        <v>7476</v>
      </c>
      <c r="J41" s="114">
        <f t="shared" si="1"/>
        <v>6.4994566398608997</v>
      </c>
      <c r="K41" s="37"/>
    </row>
    <row r="42" spans="1:11" x14ac:dyDescent="0.25">
      <c r="A42" s="34"/>
      <c r="B42" s="20" t="s">
        <v>45</v>
      </c>
      <c r="C42" s="22">
        <v>64</v>
      </c>
      <c r="D42" s="101">
        <v>2.13</v>
      </c>
      <c r="E42" s="101">
        <v>0</v>
      </c>
      <c r="F42" s="22">
        <v>147</v>
      </c>
      <c r="G42" s="115">
        <f t="shared" si="0"/>
        <v>2.6424591047995687</v>
      </c>
      <c r="H42" s="21"/>
      <c r="I42" s="22">
        <v>2722</v>
      </c>
      <c r="J42" s="114">
        <f t="shared" si="1"/>
        <v>2.3664420778091717</v>
      </c>
      <c r="K42" s="37"/>
    </row>
    <row r="43" spans="1:11" x14ac:dyDescent="0.25">
      <c r="A43" s="34"/>
      <c r="B43" s="54" t="s">
        <v>71</v>
      </c>
      <c r="C43" s="48">
        <v>3000</v>
      </c>
      <c r="D43" s="47">
        <v>100</v>
      </c>
      <c r="E43" s="47"/>
      <c r="F43" s="48">
        <f>SUM(F11:F42)</f>
        <v>5563</v>
      </c>
      <c r="G43" s="49">
        <f>SUM(G11:G42)</f>
        <v>100</v>
      </c>
      <c r="H43" s="49"/>
      <c r="I43" s="48">
        <f>SUM(I11:I42)</f>
        <v>115025</v>
      </c>
      <c r="J43" s="53">
        <f>SUM(J11:J42)</f>
        <v>100.00000000000003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8" t="s">
        <v>106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6"/>
      <c r="C46" s="6"/>
      <c r="D46" s="6"/>
      <c r="E46" s="6"/>
      <c r="F46" s="6"/>
      <c r="G46" s="6"/>
      <c r="H46" s="6"/>
      <c r="I46" s="6"/>
      <c r="J46" s="6"/>
      <c r="K46" s="41"/>
    </row>
    <row r="50" spans="1:8" x14ac:dyDescent="0.25">
      <c r="A50" s="34"/>
      <c r="B50" s="4"/>
      <c r="C50" s="4"/>
      <c r="D50" s="4"/>
      <c r="E50" s="4"/>
      <c r="F50" s="4"/>
      <c r="G50" s="4"/>
      <c r="H50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1"/>
  <sheetViews>
    <sheetView showGridLines="0" zoomScale="90" zoomScaleNormal="90" workbookViewId="0">
      <pane xSplit="2" topLeftCell="C1" activePane="topRight" state="frozen"/>
      <selection pane="topRight" activeCell="B8" sqref="B8:G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7"/>
      <c r="C1" s="32"/>
      <c r="D1" s="32"/>
      <c r="E1" s="32"/>
      <c r="F1" s="32"/>
      <c r="G1" s="32"/>
      <c r="H1" s="32"/>
      <c r="I1" s="32"/>
      <c r="J1" s="32"/>
      <c r="K1" s="33"/>
      <c r="L1" s="9"/>
      <c r="M1" s="9"/>
      <c r="N1" s="9"/>
      <c r="O1" s="9"/>
      <c r="P1" s="9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9"/>
      <c r="M2" s="9"/>
      <c r="N2" s="9"/>
      <c r="O2" s="9"/>
      <c r="P2" s="9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ht="30" customHeight="1" x14ac:dyDescent="0.25">
      <c r="A8" s="34"/>
      <c r="B8" s="134" t="s">
        <v>238</v>
      </c>
      <c r="C8" s="134"/>
      <c r="D8" s="134"/>
      <c r="E8" s="134"/>
      <c r="F8" s="134"/>
      <c r="G8" s="134"/>
      <c r="H8" s="4"/>
      <c r="I8" s="125" t="s">
        <v>230</v>
      </c>
      <c r="J8" s="126"/>
      <c r="K8" s="37"/>
    </row>
    <row r="9" spans="1:16" x14ac:dyDescent="0.25">
      <c r="A9" s="34"/>
      <c r="B9" s="17"/>
      <c r="C9" s="65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27" t="s">
        <v>68</v>
      </c>
      <c r="C10" s="123" t="str">
        <f>+Ciudades!C9</f>
        <v>Febrero 2017</v>
      </c>
      <c r="D10" s="124"/>
      <c r="E10" s="18"/>
      <c r="F10" s="132" t="str">
        <f>+Ciudades!F9</f>
        <v>Acumulado 
Enero - Febrero 2017</v>
      </c>
      <c r="G10" s="133"/>
      <c r="H10" s="88"/>
      <c r="I10" s="130" t="str">
        <f>+Ciudades!I9</f>
        <v>Acumulado
2013 - 2016</v>
      </c>
      <c r="J10" s="131"/>
      <c r="K10" s="37"/>
    </row>
    <row r="11" spans="1:16" x14ac:dyDescent="0.25">
      <c r="A11" s="34"/>
      <c r="B11" s="135"/>
      <c r="C11" s="19" t="s">
        <v>103</v>
      </c>
      <c r="D11" s="18" t="s">
        <v>105</v>
      </c>
      <c r="E11" s="18"/>
      <c r="F11" s="18" t="s">
        <v>103</v>
      </c>
      <c r="G11" s="18" t="s">
        <v>105</v>
      </c>
      <c r="H11" s="18"/>
      <c r="I11" s="18" t="s">
        <v>103</v>
      </c>
      <c r="J11" s="29" t="s">
        <v>105</v>
      </c>
      <c r="K11" s="37"/>
    </row>
    <row r="12" spans="1:16" x14ac:dyDescent="0.25">
      <c r="A12" s="34"/>
      <c r="B12" s="55" t="s">
        <v>254</v>
      </c>
      <c r="C12" s="23">
        <v>55</v>
      </c>
      <c r="D12" s="21">
        <v>0.87</v>
      </c>
      <c r="E12" s="21"/>
      <c r="F12" s="22">
        <v>111</v>
      </c>
      <c r="G12" s="115">
        <f>(F12*100)/$F$37</f>
        <v>0.93011563599798897</v>
      </c>
      <c r="H12" s="103"/>
      <c r="I12" s="22">
        <v>2795</v>
      </c>
      <c r="J12" s="107">
        <f>(I12*100)/$I$37</f>
        <v>1.2550629103090283</v>
      </c>
      <c r="K12" s="37"/>
    </row>
    <row r="13" spans="1:16" x14ac:dyDescent="0.25">
      <c r="A13" s="34"/>
      <c r="B13" s="55" t="s">
        <v>255</v>
      </c>
      <c r="C13" s="23">
        <v>29</v>
      </c>
      <c r="D13" s="101">
        <v>0.46</v>
      </c>
      <c r="E13" s="101"/>
      <c r="F13" s="22">
        <v>61</v>
      </c>
      <c r="G13" s="115">
        <f t="shared" ref="G13:G36" si="0">(F13*100)/$F$37</f>
        <v>0.51114462879168765</v>
      </c>
      <c r="H13" s="103"/>
      <c r="I13" s="22">
        <v>1221</v>
      </c>
      <c r="J13" s="114">
        <f t="shared" ref="J13:J36" si="1">(I13*100)/$I$37</f>
        <v>0.54827614078258446</v>
      </c>
      <c r="K13" s="37"/>
    </row>
    <row r="14" spans="1:16" x14ac:dyDescent="0.25">
      <c r="A14" s="34"/>
      <c r="B14" s="55" t="s">
        <v>256</v>
      </c>
      <c r="C14" s="23">
        <v>527</v>
      </c>
      <c r="D14" s="101">
        <v>8.3699999999999992</v>
      </c>
      <c r="E14" s="101"/>
      <c r="F14" s="22">
        <v>954</v>
      </c>
      <c r="G14" s="115">
        <f t="shared" si="0"/>
        <v>7.9939668174962293</v>
      </c>
      <c r="H14" s="103"/>
      <c r="I14" s="22">
        <v>20798</v>
      </c>
      <c r="J14" s="114">
        <f t="shared" si="1"/>
        <v>9.3391049762458582</v>
      </c>
      <c r="K14" s="37"/>
    </row>
    <row r="15" spans="1:16" x14ac:dyDescent="0.25">
      <c r="A15" s="34"/>
      <c r="B15" s="55" t="s">
        <v>257</v>
      </c>
      <c r="C15" s="23">
        <v>53</v>
      </c>
      <c r="D15" s="101">
        <v>0.84</v>
      </c>
      <c r="E15" s="101"/>
      <c r="F15" s="22">
        <v>119</v>
      </c>
      <c r="G15" s="115">
        <f t="shared" si="0"/>
        <v>0.9971509971509972</v>
      </c>
      <c r="H15" s="103"/>
      <c r="I15" s="22">
        <v>2273</v>
      </c>
      <c r="J15" s="114">
        <f t="shared" si="1"/>
        <v>1.0206647567557858</v>
      </c>
      <c r="K15" s="37"/>
    </row>
    <row r="16" spans="1:16" x14ac:dyDescent="0.25">
      <c r="A16" s="34"/>
      <c r="B16" s="55" t="s">
        <v>258</v>
      </c>
      <c r="C16" s="23">
        <v>136</v>
      </c>
      <c r="D16" s="101">
        <v>2.16</v>
      </c>
      <c r="E16" s="101"/>
      <c r="F16" s="22">
        <v>252</v>
      </c>
      <c r="G16" s="115">
        <f t="shared" si="0"/>
        <v>2.1116138763197587</v>
      </c>
      <c r="H16" s="103"/>
      <c r="I16" s="22">
        <v>4142</v>
      </c>
      <c r="J16" s="114">
        <f t="shared" si="1"/>
        <v>1.8599179157423955</v>
      </c>
      <c r="K16" s="37"/>
    </row>
    <row r="17" spans="1:15" ht="15" customHeight="1" x14ac:dyDescent="0.25">
      <c r="A17" s="34"/>
      <c r="B17" s="55" t="s">
        <v>259</v>
      </c>
      <c r="C17" s="23">
        <v>70</v>
      </c>
      <c r="D17" s="101">
        <v>1.1100000000000001</v>
      </c>
      <c r="E17" s="101"/>
      <c r="F17" s="22">
        <v>135</v>
      </c>
      <c r="G17" s="115">
        <f t="shared" si="0"/>
        <v>1.1312217194570136</v>
      </c>
      <c r="H17" s="103"/>
      <c r="I17" s="22">
        <v>2133</v>
      </c>
      <c r="J17" s="114">
        <f t="shared" si="1"/>
        <v>0.95779935158824958</v>
      </c>
      <c r="K17" s="37"/>
    </row>
    <row r="18" spans="1:15" x14ac:dyDescent="0.25">
      <c r="A18" s="34"/>
      <c r="B18" s="55" t="s">
        <v>260</v>
      </c>
      <c r="C18" s="23">
        <v>316</v>
      </c>
      <c r="D18" s="101">
        <v>5.0199999999999996</v>
      </c>
      <c r="E18" s="101"/>
      <c r="F18" s="22">
        <v>657</v>
      </c>
      <c r="G18" s="115">
        <f t="shared" si="0"/>
        <v>5.5052790346907994</v>
      </c>
      <c r="H18" s="103"/>
      <c r="I18" s="22">
        <v>9176</v>
      </c>
      <c r="J18" s="114">
        <f t="shared" si="1"/>
        <v>4.1203782701236653</v>
      </c>
      <c r="K18" s="37"/>
    </row>
    <row r="19" spans="1:15" x14ac:dyDescent="0.25">
      <c r="A19" s="34"/>
      <c r="B19" s="55" t="s">
        <v>261</v>
      </c>
      <c r="C19" s="23">
        <v>435</v>
      </c>
      <c r="D19" s="101">
        <v>6.91</v>
      </c>
      <c r="E19" s="101"/>
      <c r="F19" s="22">
        <v>801</v>
      </c>
      <c r="G19" s="115">
        <f t="shared" si="0"/>
        <v>6.7119155354449473</v>
      </c>
      <c r="H19" s="103"/>
      <c r="I19" s="22">
        <v>12651</v>
      </c>
      <c r="J19" s="114">
        <f t="shared" si="1"/>
        <v>5.6807874341035847</v>
      </c>
      <c r="K19" s="37"/>
    </row>
    <row r="20" spans="1:15" x14ac:dyDescent="0.25">
      <c r="A20" s="34"/>
      <c r="B20" s="55" t="s">
        <v>262</v>
      </c>
      <c r="C20" s="23">
        <v>193</v>
      </c>
      <c r="D20" s="101">
        <v>3.07</v>
      </c>
      <c r="E20" s="101"/>
      <c r="F20" s="22">
        <v>384</v>
      </c>
      <c r="G20" s="115">
        <f t="shared" si="0"/>
        <v>3.2176973353443943</v>
      </c>
      <c r="H20" s="103"/>
      <c r="I20" s="22">
        <v>7268</v>
      </c>
      <c r="J20" s="114">
        <f t="shared" si="1"/>
        <v>3.2636126054118133</v>
      </c>
      <c r="K20" s="37"/>
    </row>
    <row r="21" spans="1:15" x14ac:dyDescent="0.25">
      <c r="A21" s="34"/>
      <c r="B21" s="55" t="s">
        <v>76</v>
      </c>
      <c r="C21" s="23">
        <v>340</v>
      </c>
      <c r="D21" s="101">
        <v>5.4</v>
      </c>
      <c r="E21" s="101"/>
      <c r="F21" s="22">
        <v>596</v>
      </c>
      <c r="G21" s="115">
        <f t="shared" si="0"/>
        <v>4.9941344058991115</v>
      </c>
      <c r="H21" s="103"/>
      <c r="I21" s="22">
        <v>10906</v>
      </c>
      <c r="J21" s="114">
        <f t="shared" si="1"/>
        <v>4.8972150625510782</v>
      </c>
      <c r="K21" s="37"/>
      <c r="O21" s="4"/>
    </row>
    <row r="22" spans="1:15" ht="15" customHeight="1" x14ac:dyDescent="0.25">
      <c r="A22" s="34"/>
      <c r="B22" s="55" t="s">
        <v>263</v>
      </c>
      <c r="C22" s="23">
        <v>77</v>
      </c>
      <c r="D22" s="101">
        <v>1.22</v>
      </c>
      <c r="E22" s="101"/>
      <c r="F22" s="22">
        <v>139</v>
      </c>
      <c r="G22" s="115">
        <f t="shared" si="0"/>
        <v>1.1647394000335176</v>
      </c>
      <c r="H22" s="103"/>
      <c r="I22" s="22">
        <v>2608</v>
      </c>
      <c r="J22" s="114">
        <f t="shared" si="1"/>
        <v>1.1710926905495334</v>
      </c>
      <c r="K22" s="37"/>
    </row>
    <row r="23" spans="1:15" ht="15" customHeight="1" x14ac:dyDescent="0.25">
      <c r="A23" s="34"/>
      <c r="B23" s="55" t="s">
        <v>77</v>
      </c>
      <c r="C23" s="23">
        <v>18</v>
      </c>
      <c r="D23" s="101">
        <v>0.28999999999999998</v>
      </c>
      <c r="E23" s="101"/>
      <c r="F23" s="22">
        <v>36</v>
      </c>
      <c r="G23" s="115">
        <f t="shared" si="0"/>
        <v>0.30165912518853694</v>
      </c>
      <c r="H23" s="103"/>
      <c r="I23" s="22">
        <v>614</v>
      </c>
      <c r="J23" s="114">
        <f t="shared" si="1"/>
        <v>0.27570970552048063</v>
      </c>
      <c r="K23" s="37"/>
    </row>
    <row r="24" spans="1:15" ht="15" customHeight="1" x14ac:dyDescent="0.25">
      <c r="A24" s="34"/>
      <c r="B24" s="55" t="s">
        <v>264</v>
      </c>
      <c r="C24" s="23">
        <v>41</v>
      </c>
      <c r="D24" s="101">
        <v>0.65</v>
      </c>
      <c r="E24" s="101"/>
      <c r="F24" s="22">
        <v>88</v>
      </c>
      <c r="G24" s="115">
        <f t="shared" si="0"/>
        <v>0.73738897268309034</v>
      </c>
      <c r="H24" s="103"/>
      <c r="I24" s="22">
        <v>2477</v>
      </c>
      <c r="J24" s="114">
        <f t="shared" si="1"/>
        <v>1.112268632857053</v>
      </c>
      <c r="K24" s="37"/>
    </row>
    <row r="25" spans="1:15" ht="15" customHeight="1" x14ac:dyDescent="0.25">
      <c r="A25" s="34"/>
      <c r="B25" s="55" t="s">
        <v>80</v>
      </c>
      <c r="C25" s="23">
        <v>13</v>
      </c>
      <c r="D25" s="101">
        <v>0.21</v>
      </c>
      <c r="E25" s="101"/>
      <c r="F25" s="22">
        <v>17</v>
      </c>
      <c r="G25" s="115">
        <f t="shared" si="0"/>
        <v>0.14245014245014245</v>
      </c>
      <c r="H25" s="103"/>
      <c r="I25" s="22">
        <v>161</v>
      </c>
      <c r="J25" s="114">
        <f t="shared" si="1"/>
        <v>7.2295215942666746E-2</v>
      </c>
      <c r="K25" s="37"/>
    </row>
    <row r="26" spans="1:15" ht="15" customHeight="1" x14ac:dyDescent="0.25">
      <c r="A26" s="34"/>
      <c r="B26" s="55" t="s">
        <v>265</v>
      </c>
      <c r="C26" s="23">
        <v>328</v>
      </c>
      <c r="D26" s="101">
        <v>5.21</v>
      </c>
      <c r="E26" s="101"/>
      <c r="F26" s="22">
        <v>593</v>
      </c>
      <c r="G26" s="115">
        <f t="shared" si="0"/>
        <v>4.9689961454667335</v>
      </c>
      <c r="H26" s="103"/>
      <c r="I26" s="22">
        <v>9268</v>
      </c>
      <c r="J26" s="114">
        <f t="shared" si="1"/>
        <v>4.1616898220909038</v>
      </c>
      <c r="K26" s="37"/>
    </row>
    <row r="27" spans="1:15" ht="15" customHeight="1" x14ac:dyDescent="0.25">
      <c r="A27" s="34"/>
      <c r="B27" s="55" t="s">
        <v>79</v>
      </c>
      <c r="C27" s="23">
        <v>230</v>
      </c>
      <c r="D27" s="101">
        <v>3.65</v>
      </c>
      <c r="E27" s="101"/>
      <c r="F27" s="22">
        <v>460</v>
      </c>
      <c r="G27" s="115">
        <f t="shared" si="0"/>
        <v>3.8545332662979721</v>
      </c>
      <c r="H27" s="103"/>
      <c r="I27" s="22">
        <v>5863</v>
      </c>
      <c r="J27" s="114">
        <f t="shared" si="1"/>
        <v>2.6327133606947526</v>
      </c>
      <c r="K27" s="37"/>
    </row>
    <row r="28" spans="1:15" ht="15" customHeight="1" x14ac:dyDescent="0.25">
      <c r="A28" s="34"/>
      <c r="B28" s="55" t="s">
        <v>266</v>
      </c>
      <c r="C28" s="23">
        <v>221</v>
      </c>
      <c r="D28" s="101">
        <v>3.51</v>
      </c>
      <c r="E28" s="101"/>
      <c r="F28" s="22">
        <v>464</v>
      </c>
      <c r="G28" s="115">
        <f t="shared" si="0"/>
        <v>3.8880509468744764</v>
      </c>
      <c r="H28" s="103"/>
      <c r="I28" s="22">
        <v>6166</v>
      </c>
      <c r="J28" s="114">
        <f t="shared" si="1"/>
        <v>2.7687720590216345</v>
      </c>
      <c r="K28" s="37"/>
    </row>
    <row r="29" spans="1:15" ht="15" customHeight="1" x14ac:dyDescent="0.25">
      <c r="A29" s="34"/>
      <c r="B29" s="55" t="s">
        <v>267</v>
      </c>
      <c r="C29" s="23">
        <v>154</v>
      </c>
      <c r="D29" s="101">
        <v>2.4500000000000002</v>
      </c>
      <c r="E29" s="101"/>
      <c r="F29" s="22">
        <v>358</v>
      </c>
      <c r="G29" s="115">
        <f t="shared" si="0"/>
        <v>2.9998324115971173</v>
      </c>
      <c r="H29" s="103"/>
      <c r="I29" s="22">
        <v>6399</v>
      </c>
      <c r="J29" s="114">
        <f t="shared" si="1"/>
        <v>2.8733980547647486</v>
      </c>
      <c r="K29" s="37"/>
    </row>
    <row r="30" spans="1:15" ht="15" customHeight="1" x14ac:dyDescent="0.25">
      <c r="A30" s="34"/>
      <c r="B30" s="55" t="s">
        <v>268</v>
      </c>
      <c r="C30" s="23">
        <v>30</v>
      </c>
      <c r="D30" s="101">
        <v>0.48</v>
      </c>
      <c r="E30" s="101"/>
      <c r="F30" s="22">
        <v>61</v>
      </c>
      <c r="G30" s="115">
        <f t="shared" si="0"/>
        <v>0.51114462879168765</v>
      </c>
      <c r="H30" s="103"/>
      <c r="I30" s="22">
        <v>1789</v>
      </c>
      <c r="J30" s="114">
        <f t="shared" si="1"/>
        <v>0.80333007031944603</v>
      </c>
      <c r="K30" s="37"/>
    </row>
    <row r="31" spans="1:15" ht="15" customHeight="1" x14ac:dyDescent="0.25">
      <c r="A31" s="34"/>
      <c r="B31" s="55" t="s">
        <v>78</v>
      </c>
      <c r="C31" s="23">
        <v>76</v>
      </c>
      <c r="D31" s="101">
        <v>1.21</v>
      </c>
      <c r="E31" s="101"/>
      <c r="F31" s="22">
        <v>128</v>
      </c>
      <c r="G31" s="115">
        <f t="shared" si="0"/>
        <v>1.0725657784481313</v>
      </c>
      <c r="H31" s="103"/>
      <c r="I31" s="22">
        <v>2468</v>
      </c>
      <c r="J31" s="114">
        <f t="shared" si="1"/>
        <v>1.1082272853819972</v>
      </c>
      <c r="K31" s="37"/>
    </row>
    <row r="32" spans="1:15" ht="15" customHeight="1" x14ac:dyDescent="0.25">
      <c r="A32" s="34"/>
      <c r="B32" s="55" t="s">
        <v>269</v>
      </c>
      <c r="C32" s="23">
        <v>247</v>
      </c>
      <c r="D32" s="101">
        <v>3.92</v>
      </c>
      <c r="E32" s="101"/>
      <c r="F32" s="22">
        <v>445</v>
      </c>
      <c r="G32" s="115">
        <f t="shared" si="0"/>
        <v>3.7288419641360817</v>
      </c>
      <c r="H32" s="103"/>
      <c r="I32" s="22">
        <v>9528</v>
      </c>
      <c r="J32" s="114">
        <f t="shared" si="1"/>
        <v>4.2784398602591853</v>
      </c>
      <c r="K32" s="37"/>
    </row>
    <row r="33" spans="1:11" ht="15" customHeight="1" x14ac:dyDescent="0.25">
      <c r="A33" s="34"/>
      <c r="B33" s="55" t="s">
        <v>270</v>
      </c>
      <c r="C33" s="23">
        <v>95</v>
      </c>
      <c r="D33" s="101">
        <v>1.51</v>
      </c>
      <c r="E33" s="101"/>
      <c r="F33" s="22">
        <v>212</v>
      </c>
      <c r="G33" s="115">
        <f t="shared" si="0"/>
        <v>1.7764370705547177</v>
      </c>
      <c r="H33" s="103"/>
      <c r="I33" s="22">
        <v>3614</v>
      </c>
      <c r="J33" s="114">
        <f t="shared" si="1"/>
        <v>1.6228255305391157</v>
      </c>
      <c r="K33" s="37"/>
    </row>
    <row r="34" spans="1:11" ht="15" customHeight="1" x14ac:dyDescent="0.25">
      <c r="A34" s="34"/>
      <c r="B34" s="55" t="s">
        <v>271</v>
      </c>
      <c r="C34" s="23">
        <v>130</v>
      </c>
      <c r="D34" s="101">
        <v>2.0699999999999998</v>
      </c>
      <c r="E34" s="101"/>
      <c r="F34" s="22">
        <v>236</v>
      </c>
      <c r="G34" s="115">
        <f t="shared" si="0"/>
        <v>1.9775431540137423</v>
      </c>
      <c r="H34" s="103"/>
      <c r="I34" s="22">
        <v>3776</v>
      </c>
      <c r="J34" s="114">
        <f t="shared" si="1"/>
        <v>1.6955697850901221</v>
      </c>
      <c r="K34" s="37"/>
    </row>
    <row r="35" spans="1:11" ht="15" customHeight="1" x14ac:dyDescent="0.25">
      <c r="A35" s="34"/>
      <c r="B35" s="55" t="s">
        <v>272</v>
      </c>
      <c r="C35" s="23">
        <v>524</v>
      </c>
      <c r="D35" s="101">
        <v>8.32</v>
      </c>
      <c r="E35" s="101"/>
      <c r="F35" s="22">
        <v>955</v>
      </c>
      <c r="G35" s="115">
        <f t="shared" si="0"/>
        <v>8.0023462376403547</v>
      </c>
      <c r="H35" s="103"/>
      <c r="I35" s="22">
        <v>19079</v>
      </c>
      <c r="J35" s="114">
        <f t="shared" si="1"/>
        <v>8.5672076085101789</v>
      </c>
      <c r="K35" s="37"/>
    </row>
    <row r="36" spans="1:11" ht="15" customHeight="1" x14ac:dyDescent="0.25">
      <c r="A36" s="34"/>
      <c r="B36" s="55" t="s">
        <v>72</v>
      </c>
      <c r="C36" s="23">
        <v>1957</v>
      </c>
      <c r="D36" s="101">
        <v>31.09</v>
      </c>
      <c r="E36" s="101"/>
      <c r="F36" s="22">
        <v>3672</v>
      </c>
      <c r="G36" s="115">
        <f t="shared" si="0"/>
        <v>30.76923076923077</v>
      </c>
      <c r="H36" s="103"/>
      <c r="I36" s="22">
        <v>75525</v>
      </c>
      <c r="J36" s="114">
        <f t="shared" si="1"/>
        <v>33.913640894844136</v>
      </c>
      <c r="K36" s="37"/>
    </row>
    <row r="37" spans="1:11" x14ac:dyDescent="0.25">
      <c r="A37" s="34"/>
      <c r="B37" s="45" t="s">
        <v>273</v>
      </c>
      <c r="C37" s="46">
        <v>6295</v>
      </c>
      <c r="D37" s="47">
        <v>100</v>
      </c>
      <c r="E37" s="47"/>
      <c r="F37" s="48">
        <f>SUM(F12:F36)</f>
        <v>11934</v>
      </c>
      <c r="G37" s="49">
        <f>SUM(G12:G36)</f>
        <v>100.00000000000001</v>
      </c>
      <c r="H37" s="49"/>
      <c r="I37" s="48">
        <f>SUM(I12:I36)</f>
        <v>222698</v>
      </c>
      <c r="J37" s="53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8" t="s">
        <v>106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8" t="s">
        <v>107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8" t="s">
        <v>108</v>
      </c>
      <c r="C41" s="66" t="s">
        <v>109</v>
      </c>
      <c r="D41" s="67"/>
      <c r="E41" s="4"/>
      <c r="F41" s="4"/>
      <c r="G41" s="4"/>
      <c r="H41" s="4"/>
      <c r="I41" s="4"/>
      <c r="J41" s="4"/>
      <c r="K41" s="37"/>
    </row>
    <row r="42" spans="1:11" x14ac:dyDescent="0.25">
      <c r="A42" s="40"/>
      <c r="B42" s="6"/>
      <c r="C42" s="6"/>
      <c r="D42" s="6"/>
      <c r="E42" s="6"/>
      <c r="F42" s="6"/>
      <c r="G42" s="6"/>
      <c r="H42" s="6"/>
      <c r="I42" s="6"/>
      <c r="J42" s="6"/>
      <c r="K42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sortState ref="B31:B32">
    <sortCondition ref="B31:B32"/>
  </sortState>
  <mergeCells count="6">
    <mergeCell ref="B10:B11"/>
    <mergeCell ref="I10:J10"/>
    <mergeCell ref="F10:G10"/>
    <mergeCell ref="C10:D10"/>
    <mergeCell ref="I8:J8"/>
    <mergeCell ref="B8:G8"/>
  </mergeCells>
  <hyperlinks>
    <hyperlink ref="C41" location="Clasificaciones!A1" display=" consulte aquí"/>
    <hyperlink ref="I8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zoomScaleNormal="10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22.7109375" customWidth="1"/>
    <col min="3" max="4" width="11.7109375" customWidth="1"/>
    <col min="5" max="5" width="1.7109375" customWidth="1"/>
    <col min="6" max="7" width="11.7109375" customWidth="1"/>
    <col min="8" max="8" width="1.7109375" customWidth="1"/>
    <col min="9" max="10" width="11.710937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29.25" customHeight="1" x14ac:dyDescent="0.25">
      <c r="A7" s="34"/>
      <c r="B7" s="129" t="s">
        <v>239</v>
      </c>
      <c r="C7" s="129"/>
      <c r="D7" s="129"/>
      <c r="E7" s="129"/>
      <c r="F7" s="129"/>
      <c r="G7" s="129"/>
      <c r="H7" s="4"/>
      <c r="I7" s="125" t="s">
        <v>230</v>
      </c>
      <c r="J7" s="126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6"/>
      <c r="K8" s="37"/>
    </row>
    <row r="9" spans="1:19" ht="27" customHeight="1" x14ac:dyDescent="0.25">
      <c r="A9" s="34"/>
      <c r="B9" s="127" t="s">
        <v>68</v>
      </c>
      <c r="C9" s="123" t="str">
        <f>+Ocupaciones!C10</f>
        <v>Febrero 2017</v>
      </c>
      <c r="D9" s="124"/>
      <c r="E9" s="99"/>
      <c r="F9" s="132" t="str">
        <f>+Ocupaciones!F10</f>
        <v>Acumulado 
Enero - Febrero 2017</v>
      </c>
      <c r="G9" s="133"/>
      <c r="H9" s="99"/>
      <c r="I9" s="130" t="str">
        <f>+Ocupaciones!I10</f>
        <v>Acumulado
2013 - 2016</v>
      </c>
      <c r="J9" s="131"/>
      <c r="K9" s="37"/>
    </row>
    <row r="10" spans="1:19" x14ac:dyDescent="0.25">
      <c r="A10" s="34"/>
      <c r="B10" s="135"/>
      <c r="C10" s="98" t="s">
        <v>103</v>
      </c>
      <c r="D10" s="97" t="s">
        <v>105</v>
      </c>
      <c r="E10" s="97"/>
      <c r="F10" s="97" t="s">
        <v>103</v>
      </c>
      <c r="G10" s="97" t="s">
        <v>105</v>
      </c>
      <c r="H10" s="97"/>
      <c r="I10" s="97" t="s">
        <v>103</v>
      </c>
      <c r="J10" s="100" t="s">
        <v>105</v>
      </c>
      <c r="K10" s="37"/>
    </row>
    <row r="11" spans="1:19" x14ac:dyDescent="0.25">
      <c r="A11" s="34"/>
      <c r="B11" s="44" t="s">
        <v>61</v>
      </c>
      <c r="C11" s="23">
        <v>544</v>
      </c>
      <c r="D11" s="96">
        <v>8.64</v>
      </c>
      <c r="E11" s="96"/>
      <c r="F11" s="22">
        <v>1123</v>
      </c>
      <c r="G11" s="115">
        <f>(F11*100)/$F$18</f>
        <v>9.4100888218535275</v>
      </c>
      <c r="H11" s="103"/>
      <c r="I11" s="22">
        <v>17553</v>
      </c>
      <c r="J11" s="107">
        <f>(I11*100)/$I$18</f>
        <v>7.8819746921840341</v>
      </c>
      <c r="K11" s="37"/>
    </row>
    <row r="12" spans="1:19" x14ac:dyDescent="0.25">
      <c r="A12" s="34"/>
      <c r="B12" s="44" t="s">
        <v>60</v>
      </c>
      <c r="C12" s="23">
        <v>2490</v>
      </c>
      <c r="D12" s="101">
        <v>39.56</v>
      </c>
      <c r="E12" s="101"/>
      <c r="F12" s="22">
        <v>4682</v>
      </c>
      <c r="G12" s="115">
        <f t="shared" ref="G12:G17" si="0">(F12*100)/$F$18</f>
        <v>39.232445114798054</v>
      </c>
      <c r="H12" s="103"/>
      <c r="I12" s="22">
        <v>79728</v>
      </c>
      <c r="J12" s="114">
        <f t="shared" ref="J12:J17" si="1">(I12*100)/$I$18</f>
        <v>35.800950165695248</v>
      </c>
      <c r="K12" s="37"/>
    </row>
    <row r="13" spans="1:19" x14ac:dyDescent="0.25">
      <c r="A13" s="34"/>
      <c r="B13" s="44" t="s">
        <v>81</v>
      </c>
      <c r="C13" s="23">
        <v>1225</v>
      </c>
      <c r="D13" s="101">
        <v>19.46</v>
      </c>
      <c r="E13" s="101"/>
      <c r="F13" s="22">
        <v>2248</v>
      </c>
      <c r="G13" s="115">
        <f t="shared" si="0"/>
        <v>18.836936483995309</v>
      </c>
      <c r="H13" s="103"/>
      <c r="I13" s="22">
        <v>40260</v>
      </c>
      <c r="J13" s="114">
        <f t="shared" si="1"/>
        <v>18.078294371750083</v>
      </c>
      <c r="K13" s="37"/>
    </row>
    <row r="14" spans="1:19" x14ac:dyDescent="0.25">
      <c r="A14" s="34"/>
      <c r="B14" s="44" t="s">
        <v>82</v>
      </c>
      <c r="C14" s="23">
        <v>447</v>
      </c>
      <c r="D14" s="101">
        <v>7.1</v>
      </c>
      <c r="E14" s="101"/>
      <c r="F14" s="22">
        <v>853</v>
      </c>
      <c r="G14" s="115">
        <f t="shared" si="0"/>
        <v>7.1476453829395004</v>
      </c>
      <c r="H14" s="103"/>
      <c r="I14" s="22">
        <v>14954</v>
      </c>
      <c r="J14" s="114">
        <f t="shared" si="1"/>
        <v>6.7149233491095561</v>
      </c>
      <c r="K14" s="37"/>
    </row>
    <row r="15" spans="1:19" x14ac:dyDescent="0.25">
      <c r="A15" s="34"/>
      <c r="B15" s="56" t="s">
        <v>59</v>
      </c>
      <c r="C15" s="23">
        <v>532</v>
      </c>
      <c r="D15" s="101">
        <v>8.4499999999999993</v>
      </c>
      <c r="E15" s="101"/>
      <c r="F15" s="22">
        <v>1076</v>
      </c>
      <c r="G15" s="115">
        <f t="shared" si="0"/>
        <v>9.016256075079605</v>
      </c>
      <c r="H15" s="103"/>
      <c r="I15" s="22">
        <v>19636</v>
      </c>
      <c r="J15" s="114">
        <f t="shared" si="1"/>
        <v>8.8173221133553064</v>
      </c>
      <c r="K15" s="37"/>
    </row>
    <row r="16" spans="1:19" x14ac:dyDescent="0.25">
      <c r="A16" s="34"/>
      <c r="B16" s="44" t="s">
        <v>88</v>
      </c>
      <c r="C16" s="23">
        <v>48</v>
      </c>
      <c r="D16" s="101">
        <v>0.76</v>
      </c>
      <c r="E16" s="101"/>
      <c r="F16" s="22">
        <v>98</v>
      </c>
      <c r="G16" s="115">
        <f t="shared" si="0"/>
        <v>0.8211831741243506</v>
      </c>
      <c r="H16" s="103"/>
      <c r="I16" s="22">
        <v>2119</v>
      </c>
      <c r="J16" s="114">
        <f t="shared" si="1"/>
        <v>0.95151281107149588</v>
      </c>
      <c r="K16" s="37"/>
    </row>
    <row r="17" spans="1:11" x14ac:dyDescent="0.25">
      <c r="A17" s="34"/>
      <c r="B17" s="56" t="s">
        <v>274</v>
      </c>
      <c r="C17" s="23">
        <v>1009</v>
      </c>
      <c r="D17" s="101">
        <v>16.03</v>
      </c>
      <c r="E17" s="101"/>
      <c r="F17" s="22">
        <v>1854</v>
      </c>
      <c r="G17" s="115">
        <f t="shared" si="0"/>
        <v>15.535444947209653</v>
      </c>
      <c r="H17" s="103"/>
      <c r="I17" s="22">
        <v>48448</v>
      </c>
      <c r="J17" s="114">
        <f t="shared" si="1"/>
        <v>21.755022496834279</v>
      </c>
      <c r="K17" s="37"/>
    </row>
    <row r="18" spans="1:11" x14ac:dyDescent="0.25">
      <c r="A18" s="34"/>
      <c r="B18" s="45" t="s">
        <v>71</v>
      </c>
      <c r="C18" s="46">
        <v>6295</v>
      </c>
      <c r="D18" s="47">
        <v>100</v>
      </c>
      <c r="E18" s="47"/>
      <c r="F18" s="48">
        <f>SUM(F11:F17)</f>
        <v>11934</v>
      </c>
      <c r="G18" s="95">
        <f>SUM(G11:G17)</f>
        <v>100.00000000000001</v>
      </c>
      <c r="H18" s="95"/>
      <c r="I18" s="48">
        <f>SUM(I11:I17)</f>
        <v>222698</v>
      </c>
      <c r="J18" s="53">
        <f>SUM(J11:J17)</f>
        <v>100</v>
      </c>
      <c r="K18" s="37"/>
    </row>
    <row r="19" spans="1:11" x14ac:dyDescent="0.25">
      <c r="A19" s="34"/>
      <c r="B19" s="4"/>
      <c r="C19" s="91"/>
      <c r="D19" s="4"/>
      <c r="E19" s="4"/>
      <c r="F19" s="91"/>
      <c r="G19" s="4"/>
      <c r="H19" s="4"/>
      <c r="I19" s="91"/>
      <c r="J19" s="4"/>
      <c r="K19" s="37"/>
    </row>
    <row r="20" spans="1:11" x14ac:dyDescent="0.25">
      <c r="A20" s="34"/>
      <c r="B20" s="8" t="s">
        <v>106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9"/>
  <sheetViews>
    <sheetView showGridLines="0" topLeftCell="A4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0" customHeight="1" x14ac:dyDescent="0.25">
      <c r="A7" s="34"/>
      <c r="B7" s="129" t="s">
        <v>240</v>
      </c>
      <c r="C7" s="129"/>
      <c r="D7" s="129"/>
      <c r="E7" s="129"/>
      <c r="F7" s="129"/>
      <c r="G7" s="129"/>
      <c r="H7" s="4"/>
      <c r="I7" s="125" t="s">
        <v>230</v>
      </c>
      <c r="J7" s="126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27" t="s">
        <v>68</v>
      </c>
      <c r="C9" s="153" t="str">
        <f>+'Educación '!C9:D9</f>
        <v>Febrero 2017</v>
      </c>
      <c r="D9" s="154"/>
      <c r="E9" s="57"/>
      <c r="F9" s="151" t="str">
        <f>+'Educación '!F9:G9</f>
        <v>Acumulado 
Enero - Febrero 2017</v>
      </c>
      <c r="G9" s="152"/>
      <c r="H9" s="89"/>
      <c r="I9" s="149" t="str">
        <f>+'Educación '!I9:J9</f>
        <v>Acumulado
2013 - 2016</v>
      </c>
      <c r="J9" s="150"/>
      <c r="K9" s="37"/>
    </row>
    <row r="10" spans="1:19" x14ac:dyDescent="0.25">
      <c r="A10" s="34"/>
      <c r="B10" s="135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08" t="s">
        <v>103</v>
      </c>
      <c r="J10" s="109" t="s">
        <v>105</v>
      </c>
      <c r="K10" s="37"/>
    </row>
    <row r="11" spans="1:19" x14ac:dyDescent="0.25">
      <c r="A11" s="34"/>
      <c r="B11" s="44" t="s">
        <v>84</v>
      </c>
      <c r="C11" s="23">
        <v>4266</v>
      </c>
      <c r="D11" s="21">
        <v>67.77</v>
      </c>
      <c r="E11" s="21"/>
      <c r="F11" s="22">
        <v>8132</v>
      </c>
      <c r="G11" s="115">
        <f>(F11/$F$13)*100</f>
        <v>68.141444612032842</v>
      </c>
      <c r="H11" s="105"/>
      <c r="I11" s="22">
        <v>144355</v>
      </c>
      <c r="J11" s="110">
        <f>(I11/$I$13)*100</f>
        <v>64.820968306855022</v>
      </c>
      <c r="K11" s="37"/>
    </row>
    <row r="12" spans="1:19" x14ac:dyDescent="0.25">
      <c r="A12" s="34"/>
      <c r="B12" s="56" t="s">
        <v>85</v>
      </c>
      <c r="C12" s="58">
        <v>2029</v>
      </c>
      <c r="D12" s="28">
        <v>32.229999999999997</v>
      </c>
      <c r="E12" s="28"/>
      <c r="F12" s="22">
        <v>3802</v>
      </c>
      <c r="G12" s="115">
        <f>(F12/$F$13)*100</f>
        <v>31.858555387967151</v>
      </c>
      <c r="H12" s="106"/>
      <c r="I12" s="59">
        <v>78343</v>
      </c>
      <c r="J12" s="115">
        <f>(I12/$I$13)*100</f>
        <v>35.179031693144971</v>
      </c>
      <c r="K12" s="37"/>
    </row>
    <row r="13" spans="1:19" x14ac:dyDescent="0.25">
      <c r="A13" s="34"/>
      <c r="B13" s="45" t="s">
        <v>71</v>
      </c>
      <c r="C13" s="46">
        <v>6295</v>
      </c>
      <c r="D13" s="47">
        <v>100</v>
      </c>
      <c r="E13" s="47"/>
      <c r="F13" s="48">
        <f>SUM(F11:F12)</f>
        <v>11934</v>
      </c>
      <c r="G13" s="49">
        <f>SUM(G11:G12)</f>
        <v>100</v>
      </c>
      <c r="H13" s="49"/>
      <c r="I13" s="48">
        <f>SUM(I11:I12)</f>
        <v>222698</v>
      </c>
      <c r="J13" s="53">
        <f>SUM(J11:J12)</f>
        <v>100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7" t="s">
        <v>241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9.25" customHeight="1" x14ac:dyDescent="0.25">
      <c r="A17" s="34"/>
      <c r="B17" s="127" t="s">
        <v>68</v>
      </c>
      <c r="C17" s="143" t="str">
        <f>+C9</f>
        <v>Febrero 2017</v>
      </c>
      <c r="D17" s="144"/>
      <c r="E17" s="11"/>
      <c r="F17" s="139" t="str">
        <f>+F9</f>
        <v>Acumulado 
Enero - Febrero 2017</v>
      </c>
      <c r="G17" s="139"/>
      <c r="H17" s="90"/>
      <c r="I17" s="147" t="str">
        <f>+I9</f>
        <v>Acumulado
2013 - 2016</v>
      </c>
      <c r="J17" s="130"/>
      <c r="K17" s="37"/>
    </row>
    <row r="18" spans="1:11" x14ac:dyDescent="0.25">
      <c r="A18" s="34"/>
      <c r="B18" s="135"/>
      <c r="C18" s="145" t="s">
        <v>89</v>
      </c>
      <c r="D18" s="140"/>
      <c r="E18" s="11"/>
      <c r="F18" s="140" t="s">
        <v>89</v>
      </c>
      <c r="G18" s="140"/>
      <c r="H18" s="11"/>
      <c r="I18" s="140" t="s">
        <v>89</v>
      </c>
      <c r="J18" s="148"/>
      <c r="K18" s="37"/>
    </row>
    <row r="19" spans="1:11" x14ac:dyDescent="0.25">
      <c r="A19" s="34"/>
      <c r="B19" s="44" t="s">
        <v>69</v>
      </c>
      <c r="C19" s="142">
        <v>29.64</v>
      </c>
      <c r="D19" s="137"/>
      <c r="E19" s="15"/>
      <c r="F19" s="137">
        <v>26.78</v>
      </c>
      <c r="G19" s="137"/>
      <c r="H19" s="15"/>
      <c r="I19" s="137">
        <v>25.490000000000002</v>
      </c>
      <c r="J19" s="137"/>
      <c r="K19" s="37"/>
    </row>
    <row r="20" spans="1:11" x14ac:dyDescent="0.25">
      <c r="A20" s="34"/>
      <c r="B20" s="56" t="s">
        <v>70</v>
      </c>
      <c r="C20" s="146">
        <v>23.67</v>
      </c>
      <c r="D20" s="141"/>
      <c r="E20" s="60"/>
      <c r="F20" s="141">
        <v>23.48</v>
      </c>
      <c r="G20" s="141"/>
      <c r="H20" s="60"/>
      <c r="I20" s="141">
        <v>22.155000000000001</v>
      </c>
      <c r="J20" s="141"/>
      <c r="K20" s="37"/>
    </row>
    <row r="21" spans="1:11" x14ac:dyDescent="0.25">
      <c r="A21" s="34"/>
      <c r="B21" s="45" t="s">
        <v>71</v>
      </c>
      <c r="C21" s="138">
        <v>26.16</v>
      </c>
      <c r="D21" s="136"/>
      <c r="E21" s="14"/>
      <c r="F21" s="136">
        <v>24.91</v>
      </c>
      <c r="G21" s="136"/>
      <c r="H21" s="14"/>
      <c r="I21" s="136">
        <v>23.594999999999999</v>
      </c>
      <c r="J21" s="136"/>
      <c r="K21" s="37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  <c r="K22" s="37"/>
    </row>
    <row r="23" spans="1:11" x14ac:dyDescent="0.25">
      <c r="A23" s="34"/>
      <c r="B23" s="17" t="s">
        <v>242</v>
      </c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"/>
      <c r="C24" s="4"/>
      <c r="D24" s="4"/>
      <c r="E24" s="4"/>
      <c r="F24" s="4"/>
      <c r="G24" s="4"/>
      <c r="H24" s="4"/>
      <c r="I24" s="4"/>
      <c r="J24" s="4"/>
      <c r="K24" s="37"/>
    </row>
    <row r="25" spans="1:11" ht="28.5" customHeight="1" x14ac:dyDescent="0.25">
      <c r="A25" s="34"/>
      <c r="B25" s="127" t="s">
        <v>68</v>
      </c>
      <c r="C25" s="143" t="str">
        <f>+C17</f>
        <v>Febrero 2017</v>
      </c>
      <c r="D25" s="144"/>
      <c r="E25" s="11"/>
      <c r="F25" s="139" t="str">
        <f>+F17</f>
        <v>Acumulado 
Enero - Febrero 2017</v>
      </c>
      <c r="G25" s="139"/>
      <c r="H25" s="90"/>
      <c r="I25" s="147" t="str">
        <f>+I17</f>
        <v>Acumulado
2013 - 2016</v>
      </c>
      <c r="J25" s="130"/>
      <c r="K25" s="37"/>
    </row>
    <row r="26" spans="1:11" x14ac:dyDescent="0.25">
      <c r="A26" s="34"/>
      <c r="B26" s="135"/>
      <c r="C26" s="145" t="s">
        <v>89</v>
      </c>
      <c r="D26" s="140"/>
      <c r="E26" s="11"/>
      <c r="F26" s="140" t="s">
        <v>89</v>
      </c>
      <c r="G26" s="140"/>
      <c r="H26" s="104"/>
      <c r="I26" s="140" t="s">
        <v>89</v>
      </c>
      <c r="J26" s="148"/>
      <c r="K26" s="37"/>
    </row>
    <row r="27" spans="1:11" x14ac:dyDescent="0.25">
      <c r="A27" s="34"/>
      <c r="B27" s="44" t="s">
        <v>86</v>
      </c>
      <c r="C27" s="142">
        <v>15.05</v>
      </c>
      <c r="D27" s="137"/>
      <c r="E27" s="15"/>
      <c r="F27" s="137">
        <v>14.74</v>
      </c>
      <c r="G27" s="137"/>
      <c r="H27" s="15"/>
      <c r="I27" s="137">
        <v>13.33</v>
      </c>
      <c r="J27" s="137"/>
      <c r="K27" s="37"/>
    </row>
    <row r="28" spans="1:11" x14ac:dyDescent="0.25">
      <c r="A28" s="34"/>
      <c r="B28" s="56" t="s">
        <v>73</v>
      </c>
      <c r="C28" s="146">
        <v>30.23</v>
      </c>
      <c r="D28" s="141"/>
      <c r="E28" s="60"/>
      <c r="F28" s="137">
        <v>29.32</v>
      </c>
      <c r="G28" s="137"/>
      <c r="H28" s="60"/>
      <c r="I28" s="141">
        <v>26.48</v>
      </c>
      <c r="J28" s="141"/>
      <c r="K28" s="37"/>
    </row>
    <row r="29" spans="1:11" x14ac:dyDescent="0.25">
      <c r="A29" s="34"/>
      <c r="B29" s="44" t="s">
        <v>74</v>
      </c>
      <c r="C29" s="142">
        <v>51.01</v>
      </c>
      <c r="D29" s="137"/>
      <c r="E29" s="15"/>
      <c r="F29" s="137">
        <v>47.8</v>
      </c>
      <c r="G29" s="137"/>
      <c r="H29" s="15"/>
      <c r="I29" s="137">
        <v>50.015000000000001</v>
      </c>
      <c r="J29" s="137"/>
      <c r="K29" s="37"/>
    </row>
    <row r="30" spans="1:11" x14ac:dyDescent="0.25">
      <c r="A30" s="34"/>
      <c r="B30" s="45" t="s">
        <v>71</v>
      </c>
      <c r="C30" s="138">
        <v>26.16</v>
      </c>
      <c r="D30" s="136"/>
      <c r="E30" s="14"/>
      <c r="F30" s="136">
        <v>24.91</v>
      </c>
      <c r="G30" s="136"/>
      <c r="H30" s="16"/>
      <c r="I30" s="136">
        <v>23.594999999999999</v>
      </c>
      <c r="J30" s="136"/>
      <c r="K30" s="37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  <c r="K31" s="37"/>
    </row>
    <row r="32" spans="1:11" x14ac:dyDescent="0.25">
      <c r="A32" s="34"/>
      <c r="B32" s="17" t="s">
        <v>243</v>
      </c>
      <c r="C32" s="4"/>
      <c r="D32" s="4"/>
      <c r="E32" s="4"/>
      <c r="F32" s="4"/>
      <c r="G32" s="4"/>
      <c r="H32" s="4"/>
      <c r="I32" s="4"/>
      <c r="J32" s="4"/>
      <c r="K32" s="37"/>
    </row>
    <row r="33" spans="1:11" x14ac:dyDescent="0.25">
      <c r="A33" s="34"/>
      <c r="B33" s="1"/>
      <c r="C33" s="4"/>
      <c r="D33" s="4"/>
      <c r="E33" s="4"/>
      <c r="F33" s="4"/>
      <c r="G33" s="4"/>
      <c r="H33" s="4"/>
      <c r="I33" s="4"/>
      <c r="J33" s="4"/>
      <c r="K33" s="37"/>
    </row>
    <row r="34" spans="1:11" ht="28.5" customHeight="1" x14ac:dyDescent="0.25">
      <c r="A34" s="34"/>
      <c r="B34" s="127" t="s">
        <v>68</v>
      </c>
      <c r="C34" s="143" t="str">
        <f>+C25</f>
        <v>Febrero 2017</v>
      </c>
      <c r="D34" s="144"/>
      <c r="E34" s="11"/>
      <c r="F34" s="139" t="str">
        <f>+F25</f>
        <v>Acumulado 
Enero - Febrero 2017</v>
      </c>
      <c r="G34" s="139"/>
      <c r="H34" s="90"/>
      <c r="I34" s="147" t="str">
        <f>+I25</f>
        <v>Acumulado
2013 - 2016</v>
      </c>
      <c r="J34" s="130"/>
      <c r="K34" s="37"/>
    </row>
    <row r="35" spans="1:11" x14ac:dyDescent="0.25">
      <c r="A35" s="34"/>
      <c r="B35" s="135"/>
      <c r="C35" s="145" t="s">
        <v>89</v>
      </c>
      <c r="D35" s="140"/>
      <c r="E35" s="11"/>
      <c r="F35" s="140" t="s">
        <v>89</v>
      </c>
      <c r="G35" s="140"/>
      <c r="H35" s="11"/>
      <c r="I35" s="140" t="s">
        <v>89</v>
      </c>
      <c r="J35" s="148"/>
      <c r="K35" s="37"/>
    </row>
    <row r="36" spans="1:11" x14ac:dyDescent="0.25">
      <c r="A36" s="34"/>
      <c r="B36" s="56" t="s">
        <v>61</v>
      </c>
      <c r="C36" s="146">
        <v>35.28</v>
      </c>
      <c r="D36" s="141"/>
      <c r="E36" s="60"/>
      <c r="F36" s="141">
        <v>31.84</v>
      </c>
      <c r="G36" s="141"/>
      <c r="H36" s="60"/>
      <c r="I36" s="141">
        <v>37.42</v>
      </c>
      <c r="J36" s="141"/>
      <c r="K36" s="37"/>
    </row>
    <row r="37" spans="1:11" x14ac:dyDescent="0.25">
      <c r="A37" s="34"/>
      <c r="B37" s="44" t="s">
        <v>60</v>
      </c>
      <c r="C37" s="142">
        <v>25.63</v>
      </c>
      <c r="D37" s="137"/>
      <c r="E37" s="15"/>
      <c r="F37" s="137">
        <v>24.91</v>
      </c>
      <c r="G37" s="137"/>
      <c r="H37" s="15"/>
      <c r="I37" s="137">
        <v>23.984999999999999</v>
      </c>
      <c r="J37" s="137"/>
      <c r="K37" s="37"/>
    </row>
    <row r="38" spans="1:11" x14ac:dyDescent="0.25">
      <c r="A38" s="34"/>
      <c r="B38" s="44" t="s">
        <v>81</v>
      </c>
      <c r="C38" s="142">
        <v>19.989999999999998</v>
      </c>
      <c r="D38" s="137"/>
      <c r="E38" s="15"/>
      <c r="F38" s="137">
        <v>20.239999999999998</v>
      </c>
      <c r="G38" s="137"/>
      <c r="H38" s="15"/>
      <c r="I38" s="137">
        <v>18.375</v>
      </c>
      <c r="J38" s="137"/>
      <c r="K38" s="37"/>
    </row>
    <row r="39" spans="1:11" x14ac:dyDescent="0.25">
      <c r="A39" s="34"/>
      <c r="B39" s="44" t="s">
        <v>82</v>
      </c>
      <c r="C39" s="142">
        <v>18.95</v>
      </c>
      <c r="D39" s="137"/>
      <c r="E39" s="15"/>
      <c r="F39" s="137">
        <v>18.25</v>
      </c>
      <c r="G39" s="137"/>
      <c r="H39" s="15"/>
      <c r="I39" s="137">
        <v>16.695</v>
      </c>
      <c r="J39" s="137"/>
      <c r="K39" s="37"/>
    </row>
    <row r="40" spans="1:11" x14ac:dyDescent="0.25">
      <c r="A40" s="34"/>
      <c r="B40" s="56" t="s">
        <v>59</v>
      </c>
      <c r="C40" s="142">
        <v>21.61</v>
      </c>
      <c r="D40" s="137"/>
      <c r="E40" s="15"/>
      <c r="F40" s="137">
        <v>20.82</v>
      </c>
      <c r="G40" s="137"/>
      <c r="H40" s="15"/>
      <c r="I40" s="137">
        <v>21.75</v>
      </c>
      <c r="J40" s="137"/>
      <c r="K40" s="37"/>
    </row>
    <row r="41" spans="1:11" x14ac:dyDescent="0.25">
      <c r="A41" s="34"/>
      <c r="B41" s="44" t="s">
        <v>88</v>
      </c>
      <c r="C41" s="142">
        <v>31.91</v>
      </c>
      <c r="D41" s="137"/>
      <c r="E41" s="15"/>
      <c r="F41" s="137">
        <v>29.05</v>
      </c>
      <c r="G41" s="137"/>
      <c r="H41" s="15"/>
      <c r="I41" s="137">
        <v>28.62</v>
      </c>
      <c r="J41" s="137"/>
      <c r="K41" s="37"/>
    </row>
    <row r="42" spans="1:11" x14ac:dyDescent="0.25">
      <c r="A42" s="34"/>
      <c r="B42" s="45" t="s">
        <v>71</v>
      </c>
      <c r="C42" s="138">
        <v>26.16</v>
      </c>
      <c r="D42" s="136"/>
      <c r="E42" s="14"/>
      <c r="F42" s="136">
        <v>24.91</v>
      </c>
      <c r="G42" s="136"/>
      <c r="H42" s="14"/>
      <c r="I42" s="136">
        <v>23.594999999999999</v>
      </c>
      <c r="J42" s="136"/>
      <c r="K42" s="37"/>
    </row>
    <row r="43" spans="1:11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  <c r="K43" s="37"/>
    </row>
    <row r="44" spans="1:11" x14ac:dyDescent="0.25">
      <c r="A44" s="34"/>
      <c r="B44" s="8" t="s">
        <v>106</v>
      </c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40"/>
      <c r="B45" s="6"/>
      <c r="C45" s="6"/>
      <c r="D45" s="6"/>
      <c r="E45" s="6"/>
      <c r="F45" s="6"/>
      <c r="G45" s="6"/>
      <c r="H45" s="6"/>
      <c r="I45" s="6"/>
      <c r="J45" s="6"/>
      <c r="K45" s="41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34"/>
      <c r="B49" s="4"/>
      <c r="C49" s="4"/>
      <c r="D49" s="4"/>
      <c r="E49" s="4"/>
      <c r="F49" s="4"/>
      <c r="G49" s="4"/>
      <c r="H49" s="4"/>
      <c r="I49" s="4"/>
    </row>
  </sheetData>
  <mergeCells count="69">
    <mergeCell ref="I7:J7"/>
    <mergeCell ref="B25:B26"/>
    <mergeCell ref="B17:B18"/>
    <mergeCell ref="B34:B35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  <mergeCell ref="I17:J17"/>
    <mergeCell ref="I18:J18"/>
    <mergeCell ref="I19:J19"/>
    <mergeCell ref="I20:J20"/>
    <mergeCell ref="I21:J21"/>
    <mergeCell ref="C25:D25"/>
    <mergeCell ref="C26:D26"/>
    <mergeCell ref="C27:D27"/>
    <mergeCell ref="C28:D28"/>
    <mergeCell ref="C29:D29"/>
    <mergeCell ref="F25:G25"/>
    <mergeCell ref="F26:G26"/>
    <mergeCell ref="F27:G27"/>
    <mergeCell ref="F28:G28"/>
    <mergeCell ref="F29:G29"/>
    <mergeCell ref="I25:J25"/>
    <mergeCell ref="I26:J26"/>
    <mergeCell ref="I27:J27"/>
    <mergeCell ref="I28:J28"/>
    <mergeCell ref="I29:J29"/>
    <mergeCell ref="I30:J30"/>
    <mergeCell ref="C34:D34"/>
    <mergeCell ref="C35:D35"/>
    <mergeCell ref="C36:D36"/>
    <mergeCell ref="I34:J34"/>
    <mergeCell ref="I35:J35"/>
    <mergeCell ref="I36:J36"/>
    <mergeCell ref="C30:D30"/>
    <mergeCell ref="F30:G30"/>
    <mergeCell ref="F42:G42"/>
    <mergeCell ref="C37:D37"/>
    <mergeCell ref="C38:D38"/>
    <mergeCell ref="C39:D39"/>
    <mergeCell ref="C40:D40"/>
    <mergeCell ref="C41:D41"/>
    <mergeCell ref="B7:G7"/>
    <mergeCell ref="I42:J42"/>
    <mergeCell ref="I37:J37"/>
    <mergeCell ref="I38:J38"/>
    <mergeCell ref="I39:J39"/>
    <mergeCell ref="I40:J40"/>
    <mergeCell ref="I41:J41"/>
    <mergeCell ref="C42:D42"/>
    <mergeCell ref="F34:G34"/>
    <mergeCell ref="F35:G35"/>
    <mergeCell ref="F36:G36"/>
    <mergeCell ref="F37:G37"/>
    <mergeCell ref="F39:G39"/>
    <mergeCell ref="F38:G38"/>
    <mergeCell ref="F40:G40"/>
    <mergeCell ref="F41:G41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topLeftCell="A4" zoomScale="90" zoomScaleNormal="90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30.7109375" customWidth="1"/>
    <col min="3" max="4" width="11.7109375" customWidth="1"/>
    <col min="5" max="5" width="0.85546875" customWidth="1"/>
    <col min="6" max="7" width="11.7109375" customWidth="1"/>
    <col min="8" max="8" width="0.85546875" customWidth="1"/>
    <col min="9" max="10" width="11.710937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  <c r="L1" s="9"/>
      <c r="M1" s="9"/>
      <c r="N1" s="9"/>
      <c r="O1" s="9"/>
      <c r="P1" s="9"/>
      <c r="Q1" s="9"/>
      <c r="R1" s="9"/>
      <c r="S1" s="9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9"/>
      <c r="M2" s="9"/>
      <c r="N2" s="9"/>
      <c r="O2" s="9"/>
      <c r="P2" s="9"/>
      <c r="Q2" s="9"/>
      <c r="R2" s="9"/>
      <c r="S2" s="9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33" customHeight="1" x14ac:dyDescent="0.25">
      <c r="A7" s="34"/>
      <c r="B7" s="129" t="s">
        <v>244</v>
      </c>
      <c r="C7" s="129"/>
      <c r="D7" s="129"/>
      <c r="E7" s="129"/>
      <c r="F7" s="129"/>
      <c r="G7" s="129"/>
      <c r="H7" s="4"/>
      <c r="I7" s="125" t="s">
        <v>230</v>
      </c>
      <c r="J7" s="126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27" t="s">
        <v>68</v>
      </c>
      <c r="C9" s="128" t="str">
        <f>+'Experiencia laboral'!C9:D9</f>
        <v>Febrero 2017</v>
      </c>
      <c r="D9" s="124"/>
      <c r="E9" s="18"/>
      <c r="F9" s="132" t="str">
        <f>+'Experiencia laboral'!F9:G9</f>
        <v>Acumulado 
Enero - Febrero 2017</v>
      </c>
      <c r="G9" s="133"/>
      <c r="H9" s="88"/>
      <c r="I9" s="130" t="str">
        <f>+'Experiencia laboral'!I9:J9</f>
        <v>Acumulado
2013 - 2016</v>
      </c>
      <c r="J9" s="131"/>
      <c r="K9" s="37"/>
    </row>
    <row r="10" spans="1:19" x14ac:dyDescent="0.25">
      <c r="A10" s="34"/>
      <c r="B10" s="135"/>
      <c r="C10" s="19" t="s">
        <v>103</v>
      </c>
      <c r="D10" s="18" t="s">
        <v>105</v>
      </c>
      <c r="E10" s="18"/>
      <c r="F10" s="18" t="s">
        <v>103</v>
      </c>
      <c r="G10" s="18" t="s">
        <v>105</v>
      </c>
      <c r="H10" s="18"/>
      <c r="I10" s="18" t="s">
        <v>103</v>
      </c>
      <c r="J10" s="29" t="s">
        <v>105</v>
      </c>
      <c r="K10" s="37"/>
    </row>
    <row r="11" spans="1:19" x14ac:dyDescent="0.25">
      <c r="A11" s="34"/>
      <c r="B11" s="61" t="s">
        <v>90</v>
      </c>
      <c r="C11" s="23">
        <v>55</v>
      </c>
      <c r="D11" s="21">
        <v>0.87</v>
      </c>
      <c r="E11" s="21"/>
      <c r="F11" s="22">
        <v>91</v>
      </c>
      <c r="G11" s="115">
        <f>(F11*100)/$F$17</f>
        <v>0.76252723311546844</v>
      </c>
      <c r="H11" s="103"/>
      <c r="I11" s="22">
        <v>863</v>
      </c>
      <c r="J11" s="107">
        <f>(I11*100)/$I$17</f>
        <v>0.38752031899702738</v>
      </c>
      <c r="K11" s="37"/>
    </row>
    <row r="12" spans="1:19" x14ac:dyDescent="0.25">
      <c r="A12" s="34"/>
      <c r="B12" s="61" t="s">
        <v>83</v>
      </c>
      <c r="C12" s="23">
        <v>3261</v>
      </c>
      <c r="D12" s="101">
        <v>51.8</v>
      </c>
      <c r="E12" s="101"/>
      <c r="F12" s="22">
        <v>5919</v>
      </c>
      <c r="G12" s="115">
        <f t="shared" ref="G12:G16" si="0">(F12*100)/$F$17</f>
        <v>49.597787833081952</v>
      </c>
      <c r="H12" s="103"/>
      <c r="I12" s="22">
        <v>90545</v>
      </c>
      <c r="J12" s="114">
        <f t="shared" ref="J12:J16" si="1">(I12*100)/$I$17</f>
        <v>40.658200792104104</v>
      </c>
      <c r="K12" s="37"/>
    </row>
    <row r="13" spans="1:19" x14ac:dyDescent="0.25">
      <c r="A13" s="34"/>
      <c r="B13" s="61" t="s">
        <v>91</v>
      </c>
      <c r="C13" s="23">
        <v>266</v>
      </c>
      <c r="D13" s="101">
        <v>4.2300000000000004</v>
      </c>
      <c r="E13" s="101"/>
      <c r="F13" s="22">
        <v>542</v>
      </c>
      <c r="G13" s="115">
        <f t="shared" si="0"/>
        <v>4.5416457181163068</v>
      </c>
      <c r="H13" s="103"/>
      <c r="I13" s="22">
        <v>8104</v>
      </c>
      <c r="J13" s="114">
        <f t="shared" si="1"/>
        <v>3.6390088819836728</v>
      </c>
      <c r="K13" s="37"/>
    </row>
    <row r="14" spans="1:19" x14ac:dyDescent="0.25">
      <c r="A14" s="34"/>
      <c r="B14" s="61" t="s">
        <v>92</v>
      </c>
      <c r="C14" s="23">
        <v>46</v>
      </c>
      <c r="D14" s="101">
        <v>0.73</v>
      </c>
      <c r="E14" s="101"/>
      <c r="F14" s="22">
        <v>109</v>
      </c>
      <c r="G14" s="115">
        <f t="shared" si="0"/>
        <v>0.91335679570973693</v>
      </c>
      <c r="H14" s="103"/>
      <c r="I14" s="22">
        <v>1363</v>
      </c>
      <c r="J14" s="114">
        <f t="shared" si="1"/>
        <v>0.61203962316679983</v>
      </c>
      <c r="K14" s="37"/>
    </row>
    <row r="15" spans="1:19" x14ac:dyDescent="0.25">
      <c r="A15" s="34"/>
      <c r="B15" s="61" t="s">
        <v>93</v>
      </c>
      <c r="C15" s="23">
        <v>2141</v>
      </c>
      <c r="D15" s="101">
        <v>34.01</v>
      </c>
      <c r="E15" s="101"/>
      <c r="F15" s="22">
        <v>4311</v>
      </c>
      <c r="G15" s="115">
        <f t="shared" si="0"/>
        <v>36.1236802413273</v>
      </c>
      <c r="H15" s="103"/>
      <c r="I15" s="22">
        <v>116209</v>
      </c>
      <c r="J15" s="114">
        <f t="shared" si="1"/>
        <v>52.182327636530189</v>
      </c>
      <c r="K15" s="37"/>
    </row>
    <row r="16" spans="1:19" x14ac:dyDescent="0.25">
      <c r="A16" s="34"/>
      <c r="B16" s="61" t="s">
        <v>72</v>
      </c>
      <c r="C16" s="23">
        <v>526</v>
      </c>
      <c r="D16" s="101">
        <v>8.36</v>
      </c>
      <c r="E16" s="101"/>
      <c r="F16" s="22">
        <v>962</v>
      </c>
      <c r="G16" s="115">
        <f t="shared" si="0"/>
        <v>8.0610021786492378</v>
      </c>
      <c r="H16" s="103"/>
      <c r="I16" s="22">
        <v>5614</v>
      </c>
      <c r="J16" s="114">
        <f t="shared" si="1"/>
        <v>2.520902747218206</v>
      </c>
      <c r="K16" s="37"/>
    </row>
    <row r="17" spans="1:11" x14ac:dyDescent="0.25">
      <c r="A17" s="34"/>
      <c r="B17" s="45" t="s">
        <v>71</v>
      </c>
      <c r="C17" s="46">
        <v>6295</v>
      </c>
      <c r="D17" s="47">
        <v>100</v>
      </c>
      <c r="E17" s="47"/>
      <c r="F17" s="48">
        <f>SUM(F11:F16)</f>
        <v>11934</v>
      </c>
      <c r="G17" s="49">
        <f>SUM(G11:G16)</f>
        <v>100</v>
      </c>
      <c r="H17" s="49"/>
      <c r="I17" s="48">
        <f>SUM(I11:I16)</f>
        <v>222698</v>
      </c>
      <c r="J17" s="53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8" t="s">
        <v>106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6"/>
      <c r="C21" s="6"/>
      <c r="D21" s="6"/>
      <c r="E21" s="6"/>
      <c r="F21" s="6"/>
      <c r="G21" s="6"/>
      <c r="H21" s="6"/>
      <c r="I21" s="6"/>
      <c r="J21" s="6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6">
    <mergeCell ref="B9:B10"/>
    <mergeCell ref="I9:J9"/>
    <mergeCell ref="F9:G9"/>
    <mergeCell ref="C9:D9"/>
    <mergeCell ref="I7:J7"/>
    <mergeCell ref="B7:G7"/>
  </mergeCells>
  <hyperlinks>
    <hyperlink ref="I7" location="Índice!A1" display="Índice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zoomScale="90" zoomScaleNormal="90" workbookViewId="0">
      <selection activeCell="B9" sqref="B9"/>
    </sheetView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7"/>
      <c r="C1" s="7"/>
      <c r="D1" s="7"/>
      <c r="E1" s="7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7" t="s">
        <v>110</v>
      </c>
      <c r="C7" s="4"/>
      <c r="D7" s="4"/>
      <c r="E7" s="4"/>
      <c r="F7" s="4"/>
      <c r="G7" s="4"/>
      <c r="H7" s="4"/>
      <c r="I7" s="125" t="s">
        <v>230</v>
      </c>
      <c r="J7" s="126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9" t="s">
        <v>95</v>
      </c>
      <c r="C9" s="70" t="s">
        <v>139</v>
      </c>
      <c r="D9" s="71"/>
      <c r="E9" s="71"/>
      <c r="F9" s="71"/>
      <c r="G9" s="71"/>
      <c r="H9" s="71"/>
      <c r="I9" s="71"/>
      <c r="J9" s="72"/>
      <c r="K9" s="37"/>
    </row>
    <row r="10" spans="1:11" x14ac:dyDescent="0.25">
      <c r="A10" s="34"/>
      <c r="B10" s="73"/>
      <c r="C10" s="12" t="s">
        <v>114</v>
      </c>
      <c r="D10" s="4"/>
      <c r="E10" s="4"/>
      <c r="F10" s="4"/>
      <c r="G10" s="4"/>
      <c r="H10" s="4"/>
      <c r="I10" s="4"/>
      <c r="J10" s="74"/>
      <c r="K10" s="37"/>
    </row>
    <row r="11" spans="1:11" x14ac:dyDescent="0.25">
      <c r="A11" s="34"/>
      <c r="B11" s="75"/>
      <c r="C11" s="76" t="s">
        <v>140</v>
      </c>
      <c r="D11" s="77"/>
      <c r="E11" s="77"/>
      <c r="F11" s="77"/>
      <c r="G11" s="77"/>
      <c r="H11" s="77"/>
      <c r="I11" s="77"/>
      <c r="J11" s="78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9" t="s">
        <v>216</v>
      </c>
      <c r="C13" s="70" t="s">
        <v>148</v>
      </c>
      <c r="D13" s="71"/>
      <c r="E13" s="71"/>
      <c r="F13" s="71"/>
      <c r="G13" s="71"/>
      <c r="H13" s="71"/>
      <c r="I13" s="71"/>
      <c r="J13" s="72"/>
      <c r="K13" s="37"/>
    </row>
    <row r="14" spans="1:11" x14ac:dyDescent="0.25">
      <c r="A14" s="34"/>
      <c r="B14" s="80" t="s">
        <v>215</v>
      </c>
      <c r="C14" s="12" t="s">
        <v>149</v>
      </c>
      <c r="D14" s="4"/>
      <c r="E14" s="4"/>
      <c r="F14" s="4"/>
      <c r="G14" s="4"/>
      <c r="H14" s="4"/>
      <c r="I14" s="4"/>
      <c r="J14" s="74"/>
      <c r="K14" s="37"/>
    </row>
    <row r="15" spans="1:11" x14ac:dyDescent="0.25">
      <c r="A15" s="34"/>
      <c r="B15" s="73"/>
      <c r="C15" s="12" t="s">
        <v>150</v>
      </c>
      <c r="D15" s="4"/>
      <c r="E15" s="4"/>
      <c r="F15" s="4"/>
      <c r="G15" s="4"/>
      <c r="H15" s="4"/>
      <c r="I15" s="4"/>
      <c r="J15" s="74"/>
      <c r="K15" s="37"/>
    </row>
    <row r="16" spans="1:11" x14ac:dyDescent="0.25">
      <c r="A16" s="34"/>
      <c r="B16" s="75"/>
      <c r="C16" s="76" t="s">
        <v>151</v>
      </c>
      <c r="D16" s="77"/>
      <c r="E16" s="77"/>
      <c r="F16" s="77"/>
      <c r="G16" s="77"/>
      <c r="H16" s="77"/>
      <c r="I16" s="77"/>
      <c r="J16" s="78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9" t="s">
        <v>221</v>
      </c>
      <c r="C18" s="70" t="s">
        <v>176</v>
      </c>
      <c r="D18" s="71"/>
      <c r="E18" s="71"/>
      <c r="F18" s="71"/>
      <c r="G18" s="71"/>
      <c r="H18" s="71"/>
      <c r="I18" s="71"/>
      <c r="J18" s="72"/>
      <c r="K18" s="37"/>
    </row>
    <row r="19" spans="1:11" x14ac:dyDescent="0.25">
      <c r="A19" s="34"/>
      <c r="B19" s="80" t="s">
        <v>220</v>
      </c>
      <c r="C19" s="12" t="s">
        <v>177</v>
      </c>
      <c r="D19" s="4"/>
      <c r="E19" s="4"/>
      <c r="F19" s="4"/>
      <c r="G19" s="4"/>
      <c r="H19" s="4"/>
      <c r="I19" s="4"/>
      <c r="J19" s="74"/>
      <c r="K19" s="37"/>
    </row>
    <row r="20" spans="1:11" x14ac:dyDescent="0.25">
      <c r="A20" s="34"/>
      <c r="B20" s="73"/>
      <c r="C20" s="12" t="s">
        <v>178</v>
      </c>
      <c r="D20" s="4"/>
      <c r="E20" s="4"/>
      <c r="F20" s="4"/>
      <c r="G20" s="4"/>
      <c r="H20" s="4"/>
      <c r="I20" s="4"/>
      <c r="J20" s="74"/>
      <c r="K20" s="37"/>
    </row>
    <row r="21" spans="1:11" x14ac:dyDescent="0.25">
      <c r="A21" s="34"/>
      <c r="B21" s="73"/>
      <c r="C21" s="12" t="s">
        <v>179</v>
      </c>
      <c r="D21" s="4"/>
      <c r="E21" s="4"/>
      <c r="F21" s="4"/>
      <c r="G21" s="4"/>
      <c r="H21" s="4"/>
      <c r="I21" s="4"/>
      <c r="J21" s="74"/>
      <c r="K21" s="37"/>
    </row>
    <row r="22" spans="1:11" x14ac:dyDescent="0.25">
      <c r="A22" s="34"/>
      <c r="B22" s="73"/>
      <c r="C22" s="12" t="s">
        <v>180</v>
      </c>
      <c r="D22" s="4"/>
      <c r="E22" s="4"/>
      <c r="F22" s="4"/>
      <c r="G22" s="4"/>
      <c r="H22" s="4"/>
      <c r="I22" s="4"/>
      <c r="J22" s="74"/>
      <c r="K22" s="37"/>
    </row>
    <row r="23" spans="1:11" x14ac:dyDescent="0.25">
      <c r="A23" s="34"/>
      <c r="B23" s="73"/>
      <c r="C23" s="12" t="s">
        <v>181</v>
      </c>
      <c r="D23" s="4"/>
      <c r="E23" s="4"/>
      <c r="F23" s="4"/>
      <c r="G23" s="4"/>
      <c r="H23" s="4"/>
      <c r="I23" s="4"/>
      <c r="J23" s="74"/>
      <c r="K23" s="37"/>
    </row>
    <row r="24" spans="1:11" x14ac:dyDescent="0.25">
      <c r="A24" s="34"/>
      <c r="B24" s="75"/>
      <c r="C24" s="76" t="s">
        <v>182</v>
      </c>
      <c r="D24" s="77"/>
      <c r="E24" s="77"/>
      <c r="F24" s="77"/>
      <c r="G24" s="77"/>
      <c r="H24" s="77"/>
      <c r="I24" s="77"/>
      <c r="J24" s="78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9" t="s">
        <v>97</v>
      </c>
      <c r="C26" s="70" t="s">
        <v>152</v>
      </c>
      <c r="D26" s="71"/>
      <c r="E26" s="71"/>
      <c r="F26" s="71"/>
      <c r="G26" s="71"/>
      <c r="H26" s="71"/>
      <c r="I26" s="71"/>
      <c r="J26" s="72"/>
      <c r="K26" s="37"/>
    </row>
    <row r="27" spans="1:11" x14ac:dyDescent="0.25">
      <c r="A27" s="34"/>
      <c r="B27" s="73"/>
      <c r="C27" s="12" t="s">
        <v>153</v>
      </c>
      <c r="D27" s="4"/>
      <c r="E27" s="4"/>
      <c r="F27" s="4"/>
      <c r="G27" s="4"/>
      <c r="H27" s="4"/>
      <c r="I27" s="4"/>
      <c r="J27" s="74"/>
      <c r="K27" s="37"/>
    </row>
    <row r="28" spans="1:11" x14ac:dyDescent="0.25">
      <c r="A28" s="34"/>
      <c r="B28" s="75"/>
      <c r="C28" s="76" t="s">
        <v>154</v>
      </c>
      <c r="D28" s="77"/>
      <c r="E28" s="77"/>
      <c r="F28" s="77"/>
      <c r="G28" s="77"/>
      <c r="H28" s="77"/>
      <c r="I28" s="77"/>
      <c r="J28" s="78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9" t="s">
        <v>98</v>
      </c>
      <c r="C30" s="70" t="s">
        <v>155</v>
      </c>
      <c r="D30" s="71"/>
      <c r="E30" s="71"/>
      <c r="F30" s="71"/>
      <c r="G30" s="71"/>
      <c r="H30" s="71"/>
      <c r="I30" s="71"/>
      <c r="J30" s="72"/>
      <c r="K30" s="37"/>
    </row>
    <row r="31" spans="1:11" x14ac:dyDescent="0.25">
      <c r="A31" s="34"/>
      <c r="B31" s="73"/>
      <c r="C31" s="12" t="s">
        <v>156</v>
      </c>
      <c r="D31" s="4"/>
      <c r="E31" s="4"/>
      <c r="F31" s="4"/>
      <c r="G31" s="4"/>
      <c r="H31" s="4"/>
      <c r="I31" s="4"/>
      <c r="J31" s="74"/>
      <c r="K31" s="37"/>
    </row>
    <row r="32" spans="1:11" x14ac:dyDescent="0.25">
      <c r="A32" s="34"/>
      <c r="B32" s="75"/>
      <c r="C32" s="76" t="s">
        <v>157</v>
      </c>
      <c r="D32" s="77"/>
      <c r="E32" s="77"/>
      <c r="F32" s="77"/>
      <c r="G32" s="77"/>
      <c r="H32" s="77"/>
      <c r="I32" s="77"/>
      <c r="J32" s="78"/>
      <c r="K32" s="37"/>
    </row>
    <row r="33" spans="1:11" ht="7.5" customHeight="1" x14ac:dyDescent="0.25">
      <c r="A33" s="34"/>
      <c r="B33" s="4"/>
      <c r="C33" s="12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9" t="s">
        <v>212</v>
      </c>
      <c r="C34" s="70" t="s">
        <v>115</v>
      </c>
      <c r="D34" s="71"/>
      <c r="E34" s="71"/>
      <c r="F34" s="71"/>
      <c r="G34" s="71"/>
      <c r="H34" s="71"/>
      <c r="I34" s="71"/>
      <c r="J34" s="72"/>
      <c r="K34" s="37"/>
    </row>
    <row r="35" spans="1:11" x14ac:dyDescent="0.25">
      <c r="A35" s="34"/>
      <c r="B35" s="80" t="s">
        <v>213</v>
      </c>
      <c r="C35" s="12" t="s">
        <v>116</v>
      </c>
      <c r="D35" s="4"/>
      <c r="E35" s="4"/>
      <c r="F35" s="4"/>
      <c r="G35" s="4"/>
      <c r="H35" s="4"/>
      <c r="I35" s="4"/>
      <c r="J35" s="74"/>
      <c r="K35" s="37"/>
    </row>
    <row r="36" spans="1:11" x14ac:dyDescent="0.25">
      <c r="A36" s="34"/>
      <c r="B36" s="73"/>
      <c r="C36" s="12" t="s">
        <v>117</v>
      </c>
      <c r="D36" s="4"/>
      <c r="E36" s="4"/>
      <c r="F36" s="4"/>
      <c r="G36" s="4"/>
      <c r="H36" s="4"/>
      <c r="I36" s="4"/>
      <c r="J36" s="74"/>
      <c r="K36" s="37"/>
    </row>
    <row r="37" spans="1:11" x14ac:dyDescent="0.25">
      <c r="A37" s="34"/>
      <c r="B37" s="75"/>
      <c r="C37" s="76" t="s">
        <v>118</v>
      </c>
      <c r="D37" s="77"/>
      <c r="E37" s="77"/>
      <c r="F37" s="77"/>
      <c r="G37" s="77"/>
      <c r="H37" s="77"/>
      <c r="I37" s="77"/>
      <c r="J37" s="78"/>
      <c r="K37" s="37"/>
    </row>
    <row r="38" spans="1:11" ht="7.5" customHeight="1" x14ac:dyDescent="0.25">
      <c r="A38" s="34"/>
      <c r="B38" s="4"/>
      <c r="C38" s="12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9" t="s">
        <v>101</v>
      </c>
      <c r="C39" s="70" t="s">
        <v>187</v>
      </c>
      <c r="D39" s="71"/>
      <c r="E39" s="71"/>
      <c r="F39" s="71"/>
      <c r="G39" s="71"/>
      <c r="H39" s="71"/>
      <c r="I39" s="71"/>
      <c r="J39" s="72"/>
      <c r="K39" s="37"/>
    </row>
    <row r="40" spans="1:11" x14ac:dyDescent="0.25">
      <c r="A40" s="34"/>
      <c r="B40" s="73"/>
      <c r="C40" s="12" t="s">
        <v>128</v>
      </c>
      <c r="D40" s="4"/>
      <c r="E40" s="4"/>
      <c r="F40" s="4"/>
      <c r="G40" s="4"/>
      <c r="H40" s="4"/>
      <c r="I40" s="4"/>
      <c r="J40" s="74"/>
      <c r="K40" s="37"/>
    </row>
    <row r="41" spans="1:11" x14ac:dyDescent="0.25">
      <c r="A41" s="34"/>
      <c r="B41" s="73"/>
      <c r="C41" s="12" t="s">
        <v>129</v>
      </c>
      <c r="D41" s="4"/>
      <c r="E41" s="4"/>
      <c r="F41" s="4"/>
      <c r="G41" s="4"/>
      <c r="H41" s="4"/>
      <c r="I41" s="4"/>
      <c r="J41" s="74"/>
      <c r="K41" s="37"/>
    </row>
    <row r="42" spans="1:11" x14ac:dyDescent="0.25">
      <c r="A42" s="34"/>
      <c r="B42" s="73"/>
      <c r="C42" s="12" t="s">
        <v>188</v>
      </c>
      <c r="D42" s="4"/>
      <c r="E42" s="4"/>
      <c r="F42" s="4"/>
      <c r="G42" s="4"/>
      <c r="H42" s="4"/>
      <c r="I42" s="4"/>
      <c r="J42" s="74"/>
      <c r="K42" s="37"/>
    </row>
    <row r="43" spans="1:11" x14ac:dyDescent="0.25">
      <c r="A43" s="34"/>
      <c r="B43" s="75"/>
      <c r="C43" s="76" t="s">
        <v>130</v>
      </c>
      <c r="D43" s="77"/>
      <c r="E43" s="77"/>
      <c r="F43" s="77"/>
      <c r="G43" s="77"/>
      <c r="H43" s="77"/>
      <c r="I43" s="77"/>
      <c r="J43" s="78"/>
      <c r="K43" s="37"/>
    </row>
    <row r="44" spans="1:11" ht="7.5" customHeight="1" x14ac:dyDescent="0.25">
      <c r="A44" s="34"/>
      <c r="B44" s="4"/>
      <c r="C44" s="12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9" t="s">
        <v>219</v>
      </c>
      <c r="C45" s="70" t="s">
        <v>167</v>
      </c>
      <c r="D45" s="71"/>
      <c r="E45" s="71"/>
      <c r="F45" s="71"/>
      <c r="G45" s="71"/>
      <c r="H45" s="71"/>
      <c r="I45" s="71"/>
      <c r="J45" s="72"/>
      <c r="K45" s="37"/>
    </row>
    <row r="46" spans="1:11" x14ac:dyDescent="0.25">
      <c r="A46" s="34"/>
      <c r="B46" s="80" t="s">
        <v>218</v>
      </c>
      <c r="C46" s="12" t="s">
        <v>168</v>
      </c>
      <c r="D46" s="4"/>
      <c r="E46" s="4"/>
      <c r="F46" s="4"/>
      <c r="G46" s="4"/>
      <c r="H46" s="4"/>
      <c r="I46" s="4"/>
      <c r="J46" s="74"/>
      <c r="K46" s="37"/>
    </row>
    <row r="47" spans="1:11" x14ac:dyDescent="0.25">
      <c r="A47" s="34"/>
      <c r="B47" s="75"/>
      <c r="C47" s="76" t="s">
        <v>169</v>
      </c>
      <c r="D47" s="77"/>
      <c r="E47" s="77"/>
      <c r="F47" s="77"/>
      <c r="G47" s="77"/>
      <c r="H47" s="77"/>
      <c r="I47" s="77"/>
      <c r="J47" s="78"/>
      <c r="K47" s="37"/>
    </row>
    <row r="48" spans="1:11" ht="7.5" customHeight="1" x14ac:dyDescent="0.25">
      <c r="A48" s="34"/>
      <c r="B48" s="4"/>
      <c r="C48" s="12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9" t="s">
        <v>99</v>
      </c>
      <c r="C49" s="70" t="s">
        <v>158</v>
      </c>
      <c r="D49" s="71"/>
      <c r="E49" s="71"/>
      <c r="F49" s="71"/>
      <c r="G49" s="71"/>
      <c r="H49" s="71"/>
      <c r="I49" s="71"/>
      <c r="J49" s="72"/>
      <c r="K49" s="37"/>
    </row>
    <row r="50" spans="1:11" x14ac:dyDescent="0.25">
      <c r="A50" s="34"/>
      <c r="B50" s="73"/>
      <c r="C50" s="12" t="s">
        <v>159</v>
      </c>
      <c r="D50" s="4"/>
      <c r="E50" s="4"/>
      <c r="F50" s="4"/>
      <c r="G50" s="4"/>
      <c r="H50" s="4"/>
      <c r="I50" s="4"/>
      <c r="J50" s="74"/>
      <c r="K50" s="37"/>
    </row>
    <row r="51" spans="1:11" x14ac:dyDescent="0.25">
      <c r="A51" s="34"/>
      <c r="B51" s="73"/>
      <c r="C51" s="12" t="s">
        <v>160</v>
      </c>
      <c r="D51" s="4"/>
      <c r="E51" s="4"/>
      <c r="F51" s="4"/>
      <c r="G51" s="4"/>
      <c r="H51" s="4"/>
      <c r="I51" s="4"/>
      <c r="J51" s="74"/>
      <c r="K51" s="37"/>
    </row>
    <row r="52" spans="1:11" x14ac:dyDescent="0.25">
      <c r="A52" s="34"/>
      <c r="B52" s="75"/>
      <c r="C52" s="76" t="s">
        <v>161</v>
      </c>
      <c r="D52" s="77"/>
      <c r="E52" s="77"/>
      <c r="F52" s="77"/>
      <c r="G52" s="77"/>
      <c r="H52" s="77"/>
      <c r="I52" s="77"/>
      <c r="J52" s="78"/>
      <c r="K52" s="37"/>
    </row>
    <row r="53" spans="1:11" ht="7.5" customHeight="1" x14ac:dyDescent="0.25">
      <c r="A53" s="34"/>
      <c r="B53" s="4"/>
      <c r="C53" s="12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9" t="s">
        <v>76</v>
      </c>
      <c r="C54" s="70" t="s">
        <v>134</v>
      </c>
      <c r="D54" s="71"/>
      <c r="E54" s="71"/>
      <c r="F54" s="71"/>
      <c r="G54" s="71"/>
      <c r="H54" s="71"/>
      <c r="I54" s="71"/>
      <c r="J54" s="72"/>
      <c r="K54" s="37"/>
    </row>
    <row r="55" spans="1:11" x14ac:dyDescent="0.25">
      <c r="A55" s="34"/>
      <c r="B55" s="73"/>
      <c r="C55" s="12" t="s">
        <v>111</v>
      </c>
      <c r="D55" s="4"/>
      <c r="E55" s="4"/>
      <c r="F55" s="4"/>
      <c r="G55" s="4"/>
      <c r="H55" s="4"/>
      <c r="I55" s="4"/>
      <c r="J55" s="74"/>
      <c r="K55" s="37"/>
    </row>
    <row r="56" spans="1:11" x14ac:dyDescent="0.25">
      <c r="A56" s="34"/>
      <c r="B56" s="73"/>
      <c r="C56" s="12" t="s">
        <v>112</v>
      </c>
      <c r="D56" s="4"/>
      <c r="E56" s="4"/>
      <c r="F56" s="4"/>
      <c r="G56" s="4"/>
      <c r="H56" s="4"/>
      <c r="I56" s="4"/>
      <c r="J56" s="74"/>
      <c r="K56" s="37"/>
    </row>
    <row r="57" spans="1:11" x14ac:dyDescent="0.25">
      <c r="A57" s="34"/>
      <c r="B57" s="75"/>
      <c r="C57" s="76" t="s">
        <v>135</v>
      </c>
      <c r="D57" s="77"/>
      <c r="E57" s="77"/>
      <c r="F57" s="77"/>
      <c r="G57" s="77"/>
      <c r="H57" s="77"/>
      <c r="I57" s="77"/>
      <c r="J57" s="78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9" t="s">
        <v>224</v>
      </c>
      <c r="C59" s="70" t="s">
        <v>189</v>
      </c>
      <c r="D59" s="71"/>
      <c r="E59" s="71"/>
      <c r="F59" s="71"/>
      <c r="G59" s="71"/>
      <c r="H59" s="71"/>
      <c r="I59" s="71"/>
      <c r="J59" s="72"/>
      <c r="K59" s="37"/>
    </row>
    <row r="60" spans="1:11" x14ac:dyDescent="0.25">
      <c r="A60" s="34"/>
      <c r="B60" s="80" t="s">
        <v>223</v>
      </c>
      <c r="C60" s="12" t="s">
        <v>190</v>
      </c>
      <c r="D60" s="4"/>
      <c r="E60" s="4"/>
      <c r="F60" s="4"/>
      <c r="G60" s="4"/>
      <c r="H60" s="4"/>
      <c r="I60" s="4"/>
      <c r="J60" s="74"/>
      <c r="K60" s="37"/>
    </row>
    <row r="61" spans="1:11" ht="15" customHeight="1" x14ac:dyDescent="0.25">
      <c r="A61" s="34"/>
      <c r="B61" s="73"/>
      <c r="C61" s="12" t="s">
        <v>131</v>
      </c>
      <c r="D61" s="4"/>
      <c r="E61" s="4"/>
      <c r="F61" s="4"/>
      <c r="G61" s="4"/>
      <c r="H61" s="4"/>
      <c r="I61" s="4"/>
      <c r="J61" s="74"/>
      <c r="K61" s="37"/>
    </row>
    <row r="62" spans="1:11" x14ac:dyDescent="0.25">
      <c r="A62" s="34"/>
      <c r="B62" s="75"/>
      <c r="C62" s="76" t="s">
        <v>191</v>
      </c>
      <c r="D62" s="77"/>
      <c r="E62" s="77"/>
      <c r="F62" s="77"/>
      <c r="G62" s="77"/>
      <c r="H62" s="77"/>
      <c r="I62" s="77"/>
      <c r="J62" s="78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9" t="s">
        <v>77</v>
      </c>
      <c r="C64" s="70" t="s">
        <v>142</v>
      </c>
      <c r="D64" s="71"/>
      <c r="E64" s="71"/>
      <c r="F64" s="71"/>
      <c r="G64" s="71"/>
      <c r="H64" s="71"/>
      <c r="I64" s="71"/>
      <c r="J64" s="72"/>
      <c r="K64" s="37"/>
    </row>
    <row r="65" spans="1:11" x14ac:dyDescent="0.25">
      <c r="A65" s="34"/>
      <c r="B65" s="75"/>
      <c r="C65" s="76" t="s">
        <v>166</v>
      </c>
      <c r="D65" s="77"/>
      <c r="E65" s="77"/>
      <c r="F65" s="77"/>
      <c r="G65" s="77"/>
      <c r="H65" s="77"/>
      <c r="I65" s="77"/>
      <c r="J65" s="78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9" t="s">
        <v>94</v>
      </c>
      <c r="C67" s="70" t="s">
        <v>192</v>
      </c>
      <c r="D67" s="71"/>
      <c r="E67" s="71"/>
      <c r="F67" s="71"/>
      <c r="G67" s="71"/>
      <c r="H67" s="71"/>
      <c r="I67" s="71"/>
      <c r="J67" s="72"/>
      <c r="K67" s="37"/>
    </row>
    <row r="68" spans="1:11" x14ac:dyDescent="0.25">
      <c r="A68" s="34"/>
      <c r="B68" s="73"/>
      <c r="C68" s="12" t="s">
        <v>137</v>
      </c>
      <c r="D68" s="4"/>
      <c r="E68" s="4"/>
      <c r="F68" s="4"/>
      <c r="G68" s="4"/>
      <c r="H68" s="4"/>
      <c r="I68" s="4"/>
      <c r="J68" s="74"/>
      <c r="K68" s="37"/>
    </row>
    <row r="69" spans="1:11" x14ac:dyDescent="0.25">
      <c r="A69" s="34"/>
      <c r="B69" s="75"/>
      <c r="C69" s="76" t="s">
        <v>138</v>
      </c>
      <c r="D69" s="77"/>
      <c r="E69" s="77"/>
      <c r="F69" s="77"/>
      <c r="G69" s="77"/>
      <c r="H69" s="77"/>
      <c r="I69" s="77"/>
      <c r="J69" s="78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9" t="s">
        <v>80</v>
      </c>
      <c r="C71" s="70" t="s">
        <v>207</v>
      </c>
      <c r="D71" s="71"/>
      <c r="E71" s="71"/>
      <c r="F71" s="71"/>
      <c r="G71" s="71"/>
      <c r="H71" s="71"/>
      <c r="I71" s="71"/>
      <c r="J71" s="72"/>
      <c r="K71" s="37"/>
    </row>
    <row r="72" spans="1:11" ht="15" customHeight="1" x14ac:dyDescent="0.25">
      <c r="A72" s="34"/>
      <c r="B72" s="73"/>
      <c r="C72" s="12" t="s">
        <v>208</v>
      </c>
      <c r="D72" s="4"/>
      <c r="E72" s="4"/>
      <c r="F72" s="4"/>
      <c r="G72" s="4"/>
      <c r="H72" s="4"/>
      <c r="I72" s="4"/>
      <c r="J72" s="74"/>
      <c r="K72" s="37"/>
    </row>
    <row r="73" spans="1:11" ht="15" customHeight="1" x14ac:dyDescent="0.25">
      <c r="A73" s="34"/>
      <c r="B73" s="75"/>
      <c r="C73" s="76" t="s">
        <v>209</v>
      </c>
      <c r="D73" s="77"/>
      <c r="E73" s="77"/>
      <c r="F73" s="77"/>
      <c r="G73" s="77"/>
      <c r="H73" s="77"/>
      <c r="I73" s="77"/>
      <c r="J73" s="78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9" t="s">
        <v>210</v>
      </c>
      <c r="C75" s="70" t="s">
        <v>113</v>
      </c>
      <c r="D75" s="71"/>
      <c r="E75" s="71"/>
      <c r="F75" s="71"/>
      <c r="G75" s="71"/>
      <c r="H75" s="71"/>
      <c r="I75" s="71"/>
      <c r="J75" s="72"/>
      <c r="K75" s="37"/>
    </row>
    <row r="76" spans="1:11" x14ac:dyDescent="0.25">
      <c r="A76" s="34"/>
      <c r="B76" s="79" t="s">
        <v>211</v>
      </c>
      <c r="C76" s="76" t="s">
        <v>136</v>
      </c>
      <c r="D76" s="77"/>
      <c r="E76" s="77"/>
      <c r="F76" s="77"/>
      <c r="G76" s="77"/>
      <c r="H76" s="77"/>
      <c r="I76" s="77"/>
      <c r="J76" s="78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9" t="s">
        <v>79</v>
      </c>
      <c r="C78" s="70" t="s">
        <v>193</v>
      </c>
      <c r="D78" s="71"/>
      <c r="E78" s="71"/>
      <c r="F78" s="71"/>
      <c r="G78" s="71"/>
      <c r="H78" s="71"/>
      <c r="I78" s="71"/>
      <c r="J78" s="72"/>
      <c r="K78" s="37"/>
    </row>
    <row r="79" spans="1:11" ht="15" customHeight="1" x14ac:dyDescent="0.25">
      <c r="A79" s="34"/>
      <c r="B79" s="73"/>
      <c r="C79" s="12" t="s">
        <v>194</v>
      </c>
      <c r="D79" s="4"/>
      <c r="E79" s="4"/>
      <c r="F79" s="4"/>
      <c r="G79" s="4"/>
      <c r="H79" s="4"/>
      <c r="I79" s="4"/>
      <c r="J79" s="74"/>
      <c r="K79" s="37"/>
    </row>
    <row r="80" spans="1:11" ht="15" customHeight="1" x14ac:dyDescent="0.25">
      <c r="A80" s="34"/>
      <c r="B80" s="73"/>
      <c r="C80" s="12" t="s">
        <v>195</v>
      </c>
      <c r="D80" s="4"/>
      <c r="E80" s="4"/>
      <c r="F80" s="4"/>
      <c r="G80" s="4"/>
      <c r="H80" s="4"/>
      <c r="I80" s="4"/>
      <c r="J80" s="74"/>
      <c r="K80" s="37"/>
    </row>
    <row r="81" spans="1:11" ht="15" customHeight="1" x14ac:dyDescent="0.25">
      <c r="A81" s="34"/>
      <c r="B81" s="73"/>
      <c r="C81" s="12" t="s">
        <v>132</v>
      </c>
      <c r="D81" s="4"/>
      <c r="E81" s="4"/>
      <c r="F81" s="4"/>
      <c r="G81" s="4"/>
      <c r="H81" s="4"/>
      <c r="I81" s="4"/>
      <c r="J81" s="74"/>
      <c r="K81" s="37"/>
    </row>
    <row r="82" spans="1:11" ht="15" customHeight="1" x14ac:dyDescent="0.25">
      <c r="A82" s="34"/>
      <c r="B82" s="73"/>
      <c r="C82" s="12" t="s">
        <v>133</v>
      </c>
      <c r="D82" s="4"/>
      <c r="E82" s="4"/>
      <c r="F82" s="4"/>
      <c r="G82" s="4"/>
      <c r="H82" s="4"/>
      <c r="I82" s="4"/>
      <c r="J82" s="74"/>
      <c r="K82" s="37"/>
    </row>
    <row r="83" spans="1:11" ht="15" customHeight="1" x14ac:dyDescent="0.25">
      <c r="A83" s="34"/>
      <c r="B83" s="73"/>
      <c r="C83" s="12" t="s">
        <v>196</v>
      </c>
      <c r="D83" s="4"/>
      <c r="E83" s="4"/>
      <c r="F83" s="4"/>
      <c r="G83" s="4"/>
      <c r="H83" s="4"/>
      <c r="I83" s="4"/>
      <c r="J83" s="74"/>
      <c r="K83" s="37"/>
    </row>
    <row r="84" spans="1:11" ht="15" customHeight="1" x14ac:dyDescent="0.25">
      <c r="A84" s="34"/>
      <c r="B84" s="73"/>
      <c r="C84" s="12" t="s">
        <v>197</v>
      </c>
      <c r="D84" s="4"/>
      <c r="E84" s="4"/>
      <c r="F84" s="4"/>
      <c r="G84" s="4"/>
      <c r="H84" s="4"/>
      <c r="I84" s="4"/>
      <c r="J84" s="74"/>
      <c r="K84" s="37"/>
    </row>
    <row r="85" spans="1:11" ht="15" customHeight="1" x14ac:dyDescent="0.25">
      <c r="A85" s="34"/>
      <c r="B85" s="73"/>
      <c r="C85" s="12" t="s">
        <v>198</v>
      </c>
      <c r="D85" s="4"/>
      <c r="E85" s="4"/>
      <c r="F85" s="4"/>
      <c r="G85" s="4"/>
      <c r="H85" s="4"/>
      <c r="I85" s="4"/>
      <c r="J85" s="74"/>
      <c r="K85" s="37"/>
    </row>
    <row r="86" spans="1:11" ht="15" customHeight="1" x14ac:dyDescent="0.25">
      <c r="A86" s="34"/>
      <c r="B86" s="75"/>
      <c r="C86" s="76" t="s">
        <v>199</v>
      </c>
      <c r="D86" s="77"/>
      <c r="E86" s="77"/>
      <c r="F86" s="77"/>
      <c r="G86" s="77"/>
      <c r="H86" s="77"/>
      <c r="I86" s="77"/>
      <c r="J86" s="78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9" t="s">
        <v>214</v>
      </c>
      <c r="C88" s="70" t="s">
        <v>143</v>
      </c>
      <c r="D88" s="71"/>
      <c r="E88" s="71"/>
      <c r="F88" s="71"/>
      <c r="G88" s="71"/>
      <c r="H88" s="71"/>
      <c r="I88" s="71"/>
      <c r="J88" s="72"/>
      <c r="K88" s="37"/>
    </row>
    <row r="89" spans="1:11" ht="15" customHeight="1" x14ac:dyDescent="0.25">
      <c r="A89" s="34"/>
      <c r="B89" s="80" t="s">
        <v>120</v>
      </c>
      <c r="C89" s="12" t="s">
        <v>144</v>
      </c>
      <c r="D89" s="4"/>
      <c r="E89" s="4"/>
      <c r="F89" s="4"/>
      <c r="G89" s="4"/>
      <c r="H89" s="4"/>
      <c r="I89" s="4"/>
      <c r="J89" s="74"/>
      <c r="K89" s="37"/>
    </row>
    <row r="90" spans="1:11" ht="15" customHeight="1" x14ac:dyDescent="0.25">
      <c r="A90" s="34"/>
      <c r="B90" s="73"/>
      <c r="C90" s="12" t="s">
        <v>145</v>
      </c>
      <c r="D90" s="4"/>
      <c r="E90" s="4"/>
      <c r="F90" s="4"/>
      <c r="G90" s="4"/>
      <c r="H90" s="4"/>
      <c r="I90" s="4"/>
      <c r="J90" s="74"/>
      <c r="K90" s="37"/>
    </row>
    <row r="91" spans="1:11" ht="15" customHeight="1" x14ac:dyDescent="0.25">
      <c r="A91" s="34"/>
      <c r="B91" s="73"/>
      <c r="C91" s="12" t="s">
        <v>146</v>
      </c>
      <c r="D91" s="4"/>
      <c r="E91" s="4"/>
      <c r="F91" s="4"/>
      <c r="G91" s="4"/>
      <c r="H91" s="4"/>
      <c r="I91" s="4"/>
      <c r="J91" s="74"/>
      <c r="K91" s="37"/>
    </row>
    <row r="92" spans="1:11" ht="15" customHeight="1" x14ac:dyDescent="0.25">
      <c r="A92" s="34"/>
      <c r="B92" s="75"/>
      <c r="C92" s="76" t="s">
        <v>147</v>
      </c>
      <c r="D92" s="77"/>
      <c r="E92" s="77"/>
      <c r="F92" s="77"/>
      <c r="G92" s="77"/>
      <c r="H92" s="77"/>
      <c r="I92" s="77"/>
      <c r="J92" s="78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1" t="s">
        <v>102</v>
      </c>
      <c r="C94" s="82" t="s">
        <v>102</v>
      </c>
      <c r="D94" s="83"/>
      <c r="E94" s="83"/>
      <c r="F94" s="83"/>
      <c r="G94" s="83"/>
      <c r="H94" s="83"/>
      <c r="I94" s="83"/>
      <c r="J94" s="84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9" t="s">
        <v>96</v>
      </c>
      <c r="C96" s="70" t="s">
        <v>119</v>
      </c>
      <c r="D96" s="71"/>
      <c r="E96" s="71"/>
      <c r="F96" s="71"/>
      <c r="G96" s="71"/>
      <c r="H96" s="71"/>
      <c r="I96" s="71"/>
      <c r="J96" s="72"/>
      <c r="K96" s="37"/>
    </row>
    <row r="97" spans="1:11" x14ac:dyDescent="0.25">
      <c r="A97" s="34"/>
      <c r="B97" s="75"/>
      <c r="C97" s="76" t="s">
        <v>141</v>
      </c>
      <c r="D97" s="77"/>
      <c r="E97" s="77"/>
      <c r="F97" s="77"/>
      <c r="G97" s="77"/>
      <c r="H97" s="77"/>
      <c r="I97" s="77"/>
      <c r="J97" s="78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9" t="s">
        <v>78</v>
      </c>
      <c r="C99" s="70" t="s">
        <v>170</v>
      </c>
      <c r="D99" s="71"/>
      <c r="E99" s="71"/>
      <c r="F99" s="71"/>
      <c r="G99" s="71"/>
      <c r="H99" s="71"/>
      <c r="I99" s="71"/>
      <c r="J99" s="72"/>
      <c r="K99" s="37"/>
    </row>
    <row r="100" spans="1:11" x14ac:dyDescent="0.25">
      <c r="A100" s="34"/>
      <c r="B100" s="73"/>
      <c r="C100" s="12" t="s">
        <v>121</v>
      </c>
      <c r="D100" s="4"/>
      <c r="E100" s="4"/>
      <c r="F100" s="4"/>
      <c r="G100" s="4"/>
      <c r="H100" s="4"/>
      <c r="I100" s="4"/>
      <c r="J100" s="74"/>
      <c r="K100" s="37"/>
    </row>
    <row r="101" spans="1:11" ht="15" customHeight="1" x14ac:dyDescent="0.25">
      <c r="A101" s="34"/>
      <c r="B101" s="73"/>
      <c r="C101" s="12" t="s">
        <v>171</v>
      </c>
      <c r="D101" s="4"/>
      <c r="E101" s="4"/>
      <c r="F101" s="4"/>
      <c r="G101" s="4"/>
      <c r="H101" s="4"/>
      <c r="I101" s="4"/>
      <c r="J101" s="74"/>
      <c r="K101" s="37"/>
    </row>
    <row r="102" spans="1:11" x14ac:dyDescent="0.25">
      <c r="A102" s="34"/>
      <c r="B102" s="73"/>
      <c r="C102" s="12" t="s">
        <v>172</v>
      </c>
      <c r="D102" s="4"/>
      <c r="E102" s="4"/>
      <c r="F102" s="4"/>
      <c r="G102" s="4"/>
      <c r="H102" s="4"/>
      <c r="I102" s="4"/>
      <c r="J102" s="74"/>
      <c r="K102" s="37"/>
    </row>
    <row r="103" spans="1:11" x14ac:dyDescent="0.25">
      <c r="A103" s="34"/>
      <c r="B103" s="73"/>
      <c r="C103" s="12" t="s">
        <v>173</v>
      </c>
      <c r="D103" s="4"/>
      <c r="E103" s="4"/>
      <c r="F103" s="4"/>
      <c r="G103" s="4"/>
      <c r="H103" s="4"/>
      <c r="I103" s="4"/>
      <c r="J103" s="74"/>
      <c r="K103" s="37"/>
    </row>
    <row r="104" spans="1:11" x14ac:dyDescent="0.25">
      <c r="A104" s="34"/>
      <c r="B104" s="73"/>
      <c r="C104" s="12" t="s">
        <v>122</v>
      </c>
      <c r="D104" s="4"/>
      <c r="E104" s="4"/>
      <c r="F104" s="4"/>
      <c r="G104" s="4"/>
      <c r="H104" s="4"/>
      <c r="I104" s="4"/>
      <c r="J104" s="74"/>
      <c r="K104" s="37"/>
    </row>
    <row r="105" spans="1:11" x14ac:dyDescent="0.25">
      <c r="A105" s="34"/>
      <c r="B105" s="73"/>
      <c r="C105" s="12" t="s">
        <v>123</v>
      </c>
      <c r="D105" s="4"/>
      <c r="E105" s="4"/>
      <c r="F105" s="4"/>
      <c r="G105" s="4"/>
      <c r="H105" s="4"/>
      <c r="I105" s="4"/>
      <c r="J105" s="74"/>
      <c r="K105" s="37"/>
    </row>
    <row r="106" spans="1:11" x14ac:dyDescent="0.25">
      <c r="A106" s="34"/>
      <c r="B106" s="75"/>
      <c r="C106" s="76" t="s">
        <v>174</v>
      </c>
      <c r="D106" s="77"/>
      <c r="E106" s="77"/>
      <c r="F106" s="77"/>
      <c r="G106" s="77"/>
      <c r="H106" s="77"/>
      <c r="I106" s="77"/>
      <c r="J106" s="78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9" t="s">
        <v>217</v>
      </c>
      <c r="C108" s="70" t="s">
        <v>162</v>
      </c>
      <c r="D108" s="71"/>
      <c r="E108" s="71"/>
      <c r="F108" s="71"/>
      <c r="G108" s="71"/>
      <c r="H108" s="71"/>
      <c r="I108" s="71"/>
      <c r="J108" s="72"/>
      <c r="K108" s="37"/>
    </row>
    <row r="109" spans="1:11" x14ac:dyDescent="0.25">
      <c r="A109" s="34"/>
      <c r="B109" s="73"/>
      <c r="C109" s="12" t="s">
        <v>163</v>
      </c>
      <c r="D109" s="4"/>
      <c r="E109" s="4"/>
      <c r="F109" s="4"/>
      <c r="G109" s="4"/>
      <c r="H109" s="4"/>
      <c r="I109" s="4"/>
      <c r="J109" s="74"/>
      <c r="K109" s="37"/>
    </row>
    <row r="110" spans="1:11" x14ac:dyDescent="0.25">
      <c r="A110" s="34"/>
      <c r="B110" s="73"/>
      <c r="C110" s="12" t="s">
        <v>164</v>
      </c>
      <c r="D110" s="4"/>
      <c r="E110" s="4"/>
      <c r="F110" s="4"/>
      <c r="G110" s="4"/>
      <c r="H110" s="4"/>
      <c r="I110" s="4"/>
      <c r="J110" s="74"/>
      <c r="K110" s="37"/>
    </row>
    <row r="111" spans="1:11" x14ac:dyDescent="0.25">
      <c r="A111" s="34"/>
      <c r="B111" s="75"/>
      <c r="C111" s="76" t="s">
        <v>165</v>
      </c>
      <c r="D111" s="77"/>
      <c r="E111" s="77"/>
      <c r="F111" s="77"/>
      <c r="G111" s="77"/>
      <c r="H111" s="77"/>
      <c r="I111" s="77"/>
      <c r="J111" s="78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9" t="s">
        <v>127</v>
      </c>
      <c r="C113" s="70" t="s">
        <v>183</v>
      </c>
      <c r="D113" s="71"/>
      <c r="E113" s="71"/>
      <c r="F113" s="71"/>
      <c r="G113" s="71"/>
      <c r="H113" s="71"/>
      <c r="I113" s="71"/>
      <c r="J113" s="72"/>
      <c r="K113" s="37"/>
    </row>
    <row r="114" spans="1:11" x14ac:dyDescent="0.25">
      <c r="A114" s="34"/>
      <c r="B114" s="80" t="s">
        <v>222</v>
      </c>
      <c r="C114" s="12" t="s">
        <v>184</v>
      </c>
      <c r="D114" s="4"/>
      <c r="E114" s="4"/>
      <c r="F114" s="4"/>
      <c r="G114" s="4"/>
      <c r="H114" s="4"/>
      <c r="I114" s="4"/>
      <c r="J114" s="74"/>
      <c r="K114" s="37"/>
    </row>
    <row r="115" spans="1:11" x14ac:dyDescent="0.25">
      <c r="A115" s="34"/>
      <c r="B115" s="73"/>
      <c r="C115" s="12" t="s">
        <v>185</v>
      </c>
      <c r="D115" s="4"/>
      <c r="E115" s="4"/>
      <c r="F115" s="4"/>
      <c r="G115" s="4"/>
      <c r="H115" s="4"/>
      <c r="I115" s="4"/>
      <c r="J115" s="74"/>
      <c r="K115" s="37"/>
    </row>
    <row r="116" spans="1:11" ht="15" customHeight="1" x14ac:dyDescent="0.25">
      <c r="A116" s="34"/>
      <c r="B116" s="75"/>
      <c r="C116" s="76" t="s">
        <v>186</v>
      </c>
      <c r="D116" s="77"/>
      <c r="E116" s="77"/>
      <c r="F116" s="77"/>
      <c r="G116" s="77"/>
      <c r="H116" s="77"/>
      <c r="I116" s="77"/>
      <c r="J116" s="78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9" t="s">
        <v>226</v>
      </c>
      <c r="C118" s="70" t="s">
        <v>200</v>
      </c>
      <c r="D118" s="71"/>
      <c r="E118" s="71"/>
      <c r="F118" s="71"/>
      <c r="G118" s="71"/>
      <c r="H118" s="71"/>
      <c r="I118" s="71"/>
      <c r="J118" s="72"/>
      <c r="K118" s="37"/>
    </row>
    <row r="119" spans="1:11" x14ac:dyDescent="0.25">
      <c r="A119" s="34"/>
      <c r="B119" s="80" t="s">
        <v>225</v>
      </c>
      <c r="C119" s="12" t="s">
        <v>201</v>
      </c>
      <c r="D119" s="4"/>
      <c r="E119" s="4"/>
      <c r="F119" s="4"/>
      <c r="G119" s="4"/>
      <c r="H119" s="4"/>
      <c r="I119" s="4"/>
      <c r="J119" s="74"/>
      <c r="K119" s="37"/>
    </row>
    <row r="120" spans="1:11" x14ac:dyDescent="0.25">
      <c r="A120" s="34"/>
      <c r="B120" s="73"/>
      <c r="C120" s="12" t="s">
        <v>202</v>
      </c>
      <c r="D120" s="4"/>
      <c r="E120" s="4"/>
      <c r="F120" s="4"/>
      <c r="G120" s="4"/>
      <c r="H120" s="4"/>
      <c r="I120" s="4"/>
      <c r="J120" s="74"/>
      <c r="K120" s="37"/>
    </row>
    <row r="121" spans="1:11" x14ac:dyDescent="0.25">
      <c r="A121" s="34"/>
      <c r="B121" s="73"/>
      <c r="C121" s="12" t="s">
        <v>203</v>
      </c>
      <c r="D121" s="4"/>
      <c r="E121" s="4"/>
      <c r="F121" s="4"/>
      <c r="G121" s="4"/>
      <c r="H121" s="4"/>
      <c r="I121" s="4"/>
      <c r="J121" s="74"/>
      <c r="K121" s="37"/>
    </row>
    <row r="122" spans="1:11" x14ac:dyDescent="0.25">
      <c r="A122" s="34"/>
      <c r="B122" s="73"/>
      <c r="C122" s="12" t="s">
        <v>204</v>
      </c>
      <c r="D122" s="4"/>
      <c r="E122" s="4"/>
      <c r="F122" s="4"/>
      <c r="G122" s="4"/>
      <c r="H122" s="4"/>
      <c r="I122" s="4"/>
      <c r="J122" s="74"/>
      <c r="K122" s="37"/>
    </row>
    <row r="123" spans="1:11" x14ac:dyDescent="0.25">
      <c r="A123" s="34"/>
      <c r="B123" s="73"/>
      <c r="C123" s="12" t="s">
        <v>205</v>
      </c>
      <c r="D123" s="4"/>
      <c r="E123" s="4"/>
      <c r="F123" s="4"/>
      <c r="G123" s="4"/>
      <c r="H123" s="4"/>
      <c r="I123" s="4"/>
      <c r="J123" s="74"/>
      <c r="K123" s="37"/>
    </row>
    <row r="124" spans="1:11" x14ac:dyDescent="0.25">
      <c r="A124" s="34"/>
      <c r="B124" s="75"/>
      <c r="C124" s="76" t="s">
        <v>206</v>
      </c>
      <c r="D124" s="77"/>
      <c r="E124" s="77"/>
      <c r="F124" s="77"/>
      <c r="G124" s="77"/>
      <c r="H124" s="77"/>
      <c r="I124" s="77"/>
      <c r="J124" s="78"/>
      <c r="K124" s="37"/>
    </row>
    <row r="125" spans="1:11" ht="7.5" customHeight="1" x14ac:dyDescent="0.25">
      <c r="A125" s="34"/>
      <c r="B125" s="4"/>
      <c r="C125" s="68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9" t="s">
        <v>100</v>
      </c>
      <c r="C126" s="70" t="s">
        <v>124</v>
      </c>
      <c r="D126" s="71"/>
      <c r="E126" s="71"/>
      <c r="F126" s="71"/>
      <c r="G126" s="71"/>
      <c r="H126" s="71"/>
      <c r="I126" s="71"/>
      <c r="J126" s="72"/>
      <c r="K126" s="37"/>
    </row>
    <row r="127" spans="1:11" x14ac:dyDescent="0.25">
      <c r="A127" s="34"/>
      <c r="B127" s="73"/>
      <c r="C127" s="12" t="s">
        <v>125</v>
      </c>
      <c r="D127" s="4"/>
      <c r="E127" s="4"/>
      <c r="F127" s="4"/>
      <c r="G127" s="4"/>
      <c r="H127" s="4"/>
      <c r="I127" s="4"/>
      <c r="J127" s="74"/>
      <c r="K127" s="37"/>
    </row>
    <row r="128" spans="1:11" x14ac:dyDescent="0.25">
      <c r="A128" s="34"/>
      <c r="B128" s="73"/>
      <c r="C128" s="12" t="s">
        <v>126</v>
      </c>
      <c r="D128" s="4"/>
      <c r="E128" s="4"/>
      <c r="F128" s="4"/>
      <c r="G128" s="4"/>
      <c r="H128" s="4"/>
      <c r="I128" s="4"/>
      <c r="J128" s="74"/>
      <c r="K128" s="37"/>
    </row>
    <row r="129" spans="1:11" x14ac:dyDescent="0.25">
      <c r="A129" s="34"/>
      <c r="B129" s="75"/>
      <c r="C129" s="76" t="s">
        <v>175</v>
      </c>
      <c r="D129" s="77"/>
      <c r="E129" s="77"/>
      <c r="F129" s="77"/>
      <c r="G129" s="77"/>
      <c r="H129" s="77"/>
      <c r="I129" s="77"/>
      <c r="J129" s="78"/>
      <c r="K129" s="37"/>
    </row>
    <row r="130" spans="1:11" ht="7.5" customHeight="1" x14ac:dyDescent="0.25">
      <c r="A130" s="34"/>
      <c r="B130" s="4"/>
      <c r="C130" s="68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8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8" t="s">
        <v>106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6"/>
      <c r="C133" s="6"/>
      <c r="D133" s="6"/>
      <c r="E133" s="6"/>
      <c r="F133" s="6"/>
      <c r="G133" s="6"/>
      <c r="H133" s="6"/>
      <c r="I133" s="6"/>
      <c r="J133" s="6"/>
      <c r="K133" s="41"/>
    </row>
  </sheetData>
  <mergeCells count="1">
    <mergeCell ref="I7:J7"/>
  </mergeCells>
  <hyperlinks>
    <hyperlink ref="I7" location="Índice!A1" display="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Sexo y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2017-05-10T14:41:34Z</dcterms:modified>
</cp:coreProperties>
</file>