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codeName="ThisWorkbook"/>
  <mc:AlternateContent xmlns:mc="http://schemas.openxmlformats.org/markup-compatibility/2006">
    <mc:Choice Requires="x15">
      <x15ac:absPath xmlns:x15ac="http://schemas.microsoft.com/office/spreadsheetml/2010/11/ac" url="K:\Desarrollo\AnexoOfertaLaboral\Proceso\ArchivoResultado2018\"/>
    </mc:Choice>
  </mc:AlternateContent>
  <bookViews>
    <workbookView xWindow="0" yWindow="0" windowWidth="25200" windowHeight="11985" tabRatio="811"/>
  </bookViews>
  <sheets>
    <sheet name="Índice" sheetId="9" r:id="rId1"/>
    <sheet name="Sexo" sheetId="12" r:id="rId2"/>
    <sheet name="Edad" sheetId="14" r:id="rId3"/>
    <sheet name="Departamentos" sheetId="7" r:id="rId4"/>
    <sheet name="Ciudades" sheetId="6" r:id="rId5"/>
    <sheet name="Ocupaciones" sheetId="2" r:id="rId6"/>
    <sheet name="Educación " sheetId="4" r:id="rId7"/>
    <sheet name="Experiencia laboral" sheetId="5" r:id="rId8"/>
    <sheet name="Aspiración Salarial" sheetId="10" r:id="rId9"/>
    <sheet name="Áreas de conocimiento" sheetId="15" r:id="rId10"/>
    <sheet name="Clasificaciones" sheetId="13" r:id="rId1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1" i="12" l="1"/>
  <c r="O40" i="12"/>
  <c r="N40" i="12"/>
  <c r="I41" i="12"/>
  <c r="J40" i="12"/>
  <c r="I40" i="12"/>
  <c r="D41" i="12"/>
  <c r="E40" i="12"/>
  <c r="D40" i="12"/>
  <c r="N32" i="12"/>
  <c r="M32" i="12"/>
  <c r="I32" i="12"/>
  <c r="H32" i="12"/>
  <c r="D32" i="12"/>
  <c r="C32" i="12"/>
  <c r="N41" i="14"/>
  <c r="O40" i="14"/>
  <c r="N40" i="14"/>
  <c r="I41" i="14"/>
  <c r="J40" i="14"/>
  <c r="I40" i="14"/>
  <c r="D41" i="14"/>
  <c r="E40" i="14"/>
  <c r="D40" i="14"/>
  <c r="N32" i="14"/>
  <c r="M32" i="14"/>
  <c r="I32" i="14"/>
  <c r="H32" i="14"/>
  <c r="D32" i="14"/>
  <c r="C32" i="14"/>
  <c r="O28" i="14" l="1"/>
  <c r="O27" i="14"/>
  <c r="O26" i="14"/>
  <c r="O25" i="14"/>
  <c r="O24" i="14"/>
  <c r="O23" i="14"/>
  <c r="O22" i="14"/>
  <c r="O21" i="14"/>
  <c r="O20" i="14"/>
  <c r="O19" i="14"/>
  <c r="O18" i="14"/>
  <c r="O17" i="14"/>
  <c r="J28" i="14"/>
  <c r="J27" i="14"/>
  <c r="J26" i="14"/>
  <c r="J25" i="14"/>
  <c r="J24" i="14"/>
  <c r="J23" i="14"/>
  <c r="J22" i="14"/>
  <c r="J21" i="14"/>
  <c r="J20" i="14"/>
  <c r="J19" i="14"/>
  <c r="J18" i="14"/>
  <c r="J17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O28" i="12"/>
  <c r="O27" i="12"/>
  <c r="O26" i="12"/>
  <c r="O25" i="12"/>
  <c r="O24" i="12"/>
  <c r="O23" i="12"/>
  <c r="O22" i="12"/>
  <c r="O21" i="12"/>
  <c r="O20" i="12"/>
  <c r="O19" i="12"/>
  <c r="O18" i="12"/>
  <c r="O17" i="12"/>
  <c r="J28" i="12"/>
  <c r="J27" i="12"/>
  <c r="J26" i="12"/>
  <c r="J25" i="12"/>
  <c r="J24" i="12"/>
  <c r="J23" i="12"/>
  <c r="J22" i="12"/>
  <c r="J21" i="12"/>
  <c r="J20" i="12"/>
  <c r="J19" i="12"/>
  <c r="J18" i="12"/>
  <c r="J17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L48" i="6" l="1"/>
  <c r="M41" i="14" l="1"/>
  <c r="M41" i="12"/>
  <c r="O39" i="14" l="1"/>
  <c r="N39" i="14"/>
  <c r="J39" i="14"/>
  <c r="I39" i="14"/>
  <c r="E39" i="14"/>
  <c r="D39" i="14"/>
  <c r="C39" i="14"/>
  <c r="C39" i="12" l="1"/>
  <c r="J39" i="12"/>
  <c r="I39" i="12"/>
  <c r="O39" i="12"/>
  <c r="N39" i="12"/>
  <c r="E39" i="12"/>
  <c r="D39" i="12"/>
  <c r="M29" i="12" l="1"/>
  <c r="C29" i="12" l="1"/>
  <c r="L25" i="15" l="1"/>
  <c r="H25" i="15"/>
  <c r="G25" i="15"/>
  <c r="D25" i="15"/>
  <c r="E25" i="15" s="1"/>
  <c r="C25" i="15"/>
  <c r="L22" i="5"/>
  <c r="M21" i="5" s="1"/>
  <c r="H22" i="5"/>
  <c r="G22" i="5"/>
  <c r="D22" i="5"/>
  <c r="C22" i="5"/>
  <c r="I25" i="15" l="1"/>
  <c r="E22" i="5"/>
  <c r="I22" i="5"/>
  <c r="I24" i="15"/>
  <c r="I23" i="15"/>
  <c r="I22" i="15"/>
  <c r="I21" i="15"/>
  <c r="I20" i="15"/>
  <c r="I19" i="15"/>
  <c r="I18" i="15"/>
  <c r="I17" i="15"/>
  <c r="I16" i="15"/>
  <c r="E24" i="15"/>
  <c r="E23" i="15"/>
  <c r="E22" i="15"/>
  <c r="E21" i="15"/>
  <c r="E20" i="15"/>
  <c r="E19" i="15"/>
  <c r="E18" i="15"/>
  <c r="E17" i="15"/>
  <c r="E16" i="15"/>
  <c r="I21" i="5"/>
  <c r="I20" i="5"/>
  <c r="I19" i="5"/>
  <c r="I18" i="5"/>
  <c r="I17" i="5"/>
  <c r="I16" i="5"/>
  <c r="E21" i="5"/>
  <c r="E20" i="5"/>
  <c r="E19" i="5"/>
  <c r="E18" i="5"/>
  <c r="E17" i="5"/>
  <c r="E16" i="5"/>
  <c r="L22" i="10"/>
  <c r="H22" i="10"/>
  <c r="G22" i="10"/>
  <c r="D22" i="10"/>
  <c r="C22" i="10"/>
  <c r="I21" i="10"/>
  <c r="I20" i="10"/>
  <c r="I19" i="10"/>
  <c r="I18" i="10"/>
  <c r="I17" i="10"/>
  <c r="I16" i="10"/>
  <c r="E21" i="10"/>
  <c r="E20" i="10"/>
  <c r="E19" i="10"/>
  <c r="E18" i="10"/>
  <c r="E17" i="10"/>
  <c r="E16" i="10"/>
  <c r="I22" i="10" l="1"/>
  <c r="E22" i="10"/>
  <c r="I22" i="4"/>
  <c r="I21" i="4"/>
  <c r="I20" i="4"/>
  <c r="I19" i="4"/>
  <c r="I18" i="4"/>
  <c r="I17" i="4"/>
  <c r="I16" i="4"/>
  <c r="G23" i="4"/>
  <c r="E22" i="4"/>
  <c r="E21" i="4"/>
  <c r="E20" i="4"/>
  <c r="E19" i="4"/>
  <c r="E18" i="4"/>
  <c r="E17" i="4"/>
  <c r="E16" i="4"/>
  <c r="L23" i="4"/>
  <c r="H23" i="4"/>
  <c r="C23" i="4"/>
  <c r="D23" i="4"/>
  <c r="I23" i="4" l="1"/>
  <c r="E23" i="4"/>
  <c r="H41" i="2"/>
  <c r="G41" i="2"/>
  <c r="D41" i="2"/>
  <c r="C41" i="2"/>
  <c r="I41" i="2" l="1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16" i="2"/>
  <c r="H48" i="6" l="1"/>
  <c r="G48" i="6"/>
  <c r="D48" i="6"/>
  <c r="C48" i="6"/>
  <c r="I48" i="6" l="1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H50" i="7"/>
  <c r="J49" i="7" s="1"/>
  <c r="G50" i="7" l="1"/>
  <c r="I50" i="7" s="1"/>
  <c r="C50" i="7" l="1"/>
  <c r="E17" i="7" l="1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16" i="7"/>
  <c r="D50" i="7" l="1"/>
  <c r="M29" i="14"/>
  <c r="H29" i="14"/>
  <c r="C29" i="14"/>
  <c r="E50" i="7" l="1"/>
  <c r="F49" i="7"/>
  <c r="H29" i="12"/>
  <c r="M19" i="15" l="1"/>
  <c r="J24" i="15"/>
  <c r="F24" i="15"/>
  <c r="J23" i="15"/>
  <c r="F23" i="15"/>
  <c r="J22" i="15"/>
  <c r="F22" i="15"/>
  <c r="J21" i="15"/>
  <c r="F21" i="15"/>
  <c r="J20" i="15"/>
  <c r="F20" i="15"/>
  <c r="J19" i="15"/>
  <c r="F19" i="15"/>
  <c r="J18" i="15"/>
  <c r="F18" i="15"/>
  <c r="M17" i="15"/>
  <c r="J17" i="15"/>
  <c r="F17" i="15"/>
  <c r="M16" i="15"/>
  <c r="J16" i="15"/>
  <c r="F16" i="15"/>
  <c r="J25" i="15" l="1"/>
  <c r="F25" i="15"/>
  <c r="M21" i="15"/>
  <c r="M22" i="15"/>
  <c r="M18" i="15"/>
  <c r="M23" i="15"/>
  <c r="M20" i="15"/>
  <c r="M24" i="15"/>
  <c r="O32" i="14"/>
  <c r="E32" i="14"/>
  <c r="N29" i="14"/>
  <c r="I29" i="14"/>
  <c r="D29" i="14"/>
  <c r="N29" i="12"/>
  <c r="I29" i="12"/>
  <c r="D29" i="12"/>
  <c r="M25" i="15" l="1"/>
  <c r="I33" i="14"/>
  <c r="D33" i="14"/>
  <c r="N33" i="14"/>
  <c r="J32" i="14"/>
  <c r="N33" i="12"/>
  <c r="I33" i="12"/>
  <c r="D33" i="12"/>
  <c r="J32" i="12"/>
  <c r="O32" i="12"/>
  <c r="E32" i="12"/>
  <c r="J17" i="10" l="1"/>
  <c r="J18" i="10"/>
  <c r="J19" i="10"/>
  <c r="J20" i="10"/>
  <c r="J21" i="10"/>
  <c r="F17" i="10"/>
  <c r="F18" i="10"/>
  <c r="F19" i="10"/>
  <c r="F20" i="10"/>
  <c r="F21" i="10"/>
  <c r="J16" i="10"/>
  <c r="F16" i="10"/>
  <c r="J17" i="5"/>
  <c r="J18" i="5"/>
  <c r="J19" i="5"/>
  <c r="J20" i="5"/>
  <c r="J21" i="5"/>
  <c r="F17" i="5"/>
  <c r="F18" i="5"/>
  <c r="F19" i="5"/>
  <c r="F20" i="5"/>
  <c r="F21" i="5"/>
  <c r="J16" i="5"/>
  <c r="F16" i="5"/>
  <c r="J17" i="4"/>
  <c r="J18" i="4"/>
  <c r="J19" i="4"/>
  <c r="J20" i="4"/>
  <c r="J21" i="4"/>
  <c r="J22" i="4"/>
  <c r="F17" i="4"/>
  <c r="F18" i="4"/>
  <c r="F19" i="4"/>
  <c r="F20" i="4"/>
  <c r="F21" i="4"/>
  <c r="F22" i="4"/>
  <c r="J16" i="4"/>
  <c r="F16" i="4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J16" i="2"/>
  <c r="F16" i="2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J16" i="6"/>
  <c r="F16" i="6"/>
  <c r="F48" i="6" s="1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16" i="7"/>
  <c r="F23" i="4" l="1"/>
  <c r="J48" i="6"/>
  <c r="J23" i="4"/>
  <c r="J22" i="5"/>
  <c r="F22" i="5"/>
  <c r="L50" i="7"/>
  <c r="M16" i="7" l="1"/>
  <c r="M49" i="7"/>
  <c r="M19" i="7"/>
  <c r="M23" i="7"/>
  <c r="M27" i="7"/>
  <c r="M31" i="7"/>
  <c r="M35" i="7"/>
  <c r="M39" i="7"/>
  <c r="M43" i="7"/>
  <c r="M47" i="7"/>
  <c r="M48" i="7"/>
  <c r="M20" i="7"/>
  <c r="M24" i="7"/>
  <c r="M28" i="7"/>
  <c r="M32" i="7"/>
  <c r="M36" i="7"/>
  <c r="M40" i="7"/>
  <c r="M44" i="7"/>
  <c r="M17" i="7"/>
  <c r="M21" i="7"/>
  <c r="M25" i="7"/>
  <c r="M29" i="7"/>
  <c r="M33" i="7"/>
  <c r="M37" i="7"/>
  <c r="M41" i="7"/>
  <c r="M45" i="7"/>
  <c r="M18" i="7"/>
  <c r="M22" i="7"/>
  <c r="M26" i="7"/>
  <c r="M30" i="7"/>
  <c r="M34" i="7"/>
  <c r="M38" i="7"/>
  <c r="M42" i="7"/>
  <c r="M46" i="7"/>
  <c r="M16" i="10"/>
  <c r="M19" i="10"/>
  <c r="M20" i="10"/>
  <c r="M17" i="10"/>
  <c r="M21" i="10"/>
  <c r="M18" i="10"/>
  <c r="L41" i="2"/>
  <c r="M50" i="7" l="1"/>
  <c r="M16" i="5"/>
  <c r="M17" i="5"/>
  <c r="M18" i="5"/>
  <c r="M19" i="5"/>
  <c r="M20" i="5"/>
  <c r="M20" i="4"/>
  <c r="M22" i="4"/>
  <c r="M17" i="4"/>
  <c r="M21" i="4"/>
  <c r="M18" i="4"/>
  <c r="M19" i="4"/>
  <c r="M16" i="4"/>
  <c r="M16" i="2"/>
  <c r="M19" i="2"/>
  <c r="M23" i="2"/>
  <c r="M27" i="2"/>
  <c r="M31" i="2"/>
  <c r="M35" i="2"/>
  <c r="M39" i="2"/>
  <c r="M26" i="2"/>
  <c r="M30" i="2"/>
  <c r="M34" i="2"/>
  <c r="M38" i="2"/>
  <c r="M20" i="2"/>
  <c r="M24" i="2"/>
  <c r="M28" i="2"/>
  <c r="M32" i="2"/>
  <c r="M36" i="2"/>
  <c r="M40" i="2"/>
  <c r="M22" i="2"/>
  <c r="M17" i="2"/>
  <c r="M21" i="2"/>
  <c r="M25" i="2"/>
  <c r="M29" i="2"/>
  <c r="M33" i="2"/>
  <c r="M37" i="2"/>
  <c r="M18" i="2"/>
  <c r="M19" i="6"/>
  <c r="M23" i="6"/>
  <c r="M27" i="6"/>
  <c r="M31" i="6"/>
  <c r="M35" i="6"/>
  <c r="M39" i="6"/>
  <c r="M43" i="6"/>
  <c r="M47" i="6"/>
  <c r="M26" i="6"/>
  <c r="M42" i="6"/>
  <c r="M20" i="6"/>
  <c r="M24" i="6"/>
  <c r="M28" i="6"/>
  <c r="M32" i="6"/>
  <c r="M36" i="6"/>
  <c r="M40" i="6"/>
  <c r="M44" i="6"/>
  <c r="M16" i="6"/>
  <c r="M22" i="6"/>
  <c r="M30" i="6"/>
  <c r="M38" i="6"/>
  <c r="M17" i="6"/>
  <c r="M21" i="6"/>
  <c r="M25" i="6"/>
  <c r="M29" i="6"/>
  <c r="M33" i="6"/>
  <c r="M37" i="6"/>
  <c r="M41" i="6"/>
  <c r="M45" i="6"/>
  <c r="M18" i="6"/>
  <c r="M34" i="6"/>
  <c r="M46" i="6"/>
  <c r="M22" i="10"/>
  <c r="M22" i="5" l="1"/>
  <c r="M23" i="4"/>
  <c r="M41" i="2"/>
  <c r="M48" i="6"/>
</calcChain>
</file>

<file path=xl/sharedStrings.xml><?xml version="1.0" encoding="utf-8"?>
<sst xmlns="http://schemas.openxmlformats.org/spreadsheetml/2006/main" count="447" uniqueCount="317">
  <si>
    <t>Antioquia</t>
  </si>
  <si>
    <t>Cundinamarca</t>
  </si>
  <si>
    <t>Atlántico</t>
  </si>
  <si>
    <t>Santander</t>
  </si>
  <si>
    <t>Meta</t>
  </si>
  <si>
    <t>Bolívar</t>
  </si>
  <si>
    <t>Risaralda</t>
  </si>
  <si>
    <t>Tolima</t>
  </si>
  <si>
    <t>Huila</t>
  </si>
  <si>
    <t>Boyacá</t>
  </si>
  <si>
    <t>Caldas</t>
  </si>
  <si>
    <t>Norte De Santander</t>
  </si>
  <si>
    <t>Casanare</t>
  </si>
  <si>
    <t>Nariño</t>
  </si>
  <si>
    <t>Cesar</t>
  </si>
  <si>
    <t>Quindío</t>
  </si>
  <si>
    <t>Cauca</t>
  </si>
  <si>
    <t>Magdalena</t>
  </si>
  <si>
    <t>Córdoba</t>
  </si>
  <si>
    <t>La Guajira</t>
  </si>
  <si>
    <t>Sucre</t>
  </si>
  <si>
    <t>Caquetá</t>
  </si>
  <si>
    <t>Putumayo</t>
  </si>
  <si>
    <t>Arauca</t>
  </si>
  <si>
    <t>Chocó</t>
  </si>
  <si>
    <t>Amazonas</t>
  </si>
  <si>
    <t>Guaviare</t>
  </si>
  <si>
    <t>Guainía</t>
  </si>
  <si>
    <t>Vichada</t>
  </si>
  <si>
    <t>Vaupés</t>
  </si>
  <si>
    <t>Bogotá D.C.</t>
  </si>
  <si>
    <t>Medellín</t>
  </si>
  <si>
    <t>Cali</t>
  </si>
  <si>
    <t>Barranquilla</t>
  </si>
  <si>
    <t>Bucaramanga</t>
  </si>
  <si>
    <t>Cartagena</t>
  </si>
  <si>
    <t>Pereira</t>
  </si>
  <si>
    <t>Villavicencio</t>
  </si>
  <si>
    <t>Ibagué</t>
  </si>
  <si>
    <t>Manizales</t>
  </si>
  <si>
    <t>Neiva</t>
  </si>
  <si>
    <t>Cúcuta</t>
  </si>
  <si>
    <t>Santa Marta</t>
  </si>
  <si>
    <t>Armenia</t>
  </si>
  <si>
    <t>Pasto</t>
  </si>
  <si>
    <t>Yopal</t>
  </si>
  <si>
    <t>Tunja</t>
  </si>
  <si>
    <t>Montería</t>
  </si>
  <si>
    <t>Popayán</t>
  </si>
  <si>
    <t>Valledupar</t>
  </si>
  <si>
    <t>Riohacha</t>
  </si>
  <si>
    <t>Sincelejo</t>
  </si>
  <si>
    <t>Florencia</t>
  </si>
  <si>
    <t>Quibdó</t>
  </si>
  <si>
    <t>San Andrés</t>
  </si>
  <si>
    <t>Mocoa</t>
  </si>
  <si>
    <t>Leticia</t>
  </si>
  <si>
    <t>Inírida</t>
  </si>
  <si>
    <t>Mitú</t>
  </si>
  <si>
    <t>Universitario</t>
  </si>
  <si>
    <t>Secundaria</t>
  </si>
  <si>
    <t>Primaria</t>
  </si>
  <si>
    <t xml:space="preserve">Oferentes por departamentos </t>
  </si>
  <si>
    <t>Oferentes por ciudades</t>
  </si>
  <si>
    <t xml:space="preserve">Oferentes por ocupaciones </t>
  </si>
  <si>
    <t xml:space="preserve">Oferentes por nivel educativo </t>
  </si>
  <si>
    <t>Oferentes por experiencia laboral</t>
  </si>
  <si>
    <t>Oferentes por rangos de salarios</t>
  </si>
  <si>
    <t>Hombres</t>
  </si>
  <si>
    <t>Mujeres</t>
  </si>
  <si>
    <t>Total Oferentes</t>
  </si>
  <si>
    <t>No informa</t>
  </si>
  <si>
    <t>Entre 29 y 44 años</t>
  </si>
  <si>
    <t>Más de 45 años</t>
  </si>
  <si>
    <t>San Andrés y Providencia</t>
  </si>
  <si>
    <t>Gerencia</t>
  </si>
  <si>
    <t>Legales</t>
  </si>
  <si>
    <t>Servicio y cuidado personal</t>
  </si>
  <si>
    <t>Producción</t>
  </si>
  <si>
    <t>Militares</t>
  </si>
  <si>
    <t>Técnico</t>
  </si>
  <si>
    <t>Tecnológico</t>
  </si>
  <si>
    <t>Entre 1 y 2 salarios mínimos</t>
  </si>
  <si>
    <t>Sin experiencia laboral</t>
  </si>
  <si>
    <t>Menores de 28 años</t>
  </si>
  <si>
    <t>Puerto Carreño</t>
  </si>
  <si>
    <t>Postgrado</t>
  </si>
  <si>
    <t>Menos de 1 salario mínimo</t>
  </si>
  <si>
    <t>Entre 2 y 4 salarios mínimos</t>
  </si>
  <si>
    <t>Más de 4 salarios mínimos</t>
  </si>
  <si>
    <t>A convenir</t>
  </si>
  <si>
    <t>Matemáticas e informáticas</t>
  </si>
  <si>
    <t>Arquitectos e ingenieros</t>
  </si>
  <si>
    <t>Servicio social y comunitario</t>
  </si>
  <si>
    <t>Atención sanitaria</t>
  </si>
  <si>
    <t>Ayudantes en atención en salud</t>
  </si>
  <si>
    <t>Fuerzas públicas y protección</t>
  </si>
  <si>
    <t>Ventas y ocupaciones relacionadas</t>
  </si>
  <si>
    <t>Construcción y extracción</t>
  </si>
  <si>
    <t>Sector petróleo</t>
  </si>
  <si>
    <t>Índice</t>
  </si>
  <si>
    <t>% del total</t>
  </si>
  <si>
    <t>Oferentes registrados por sexo en el Sistema de Información del SPE</t>
  </si>
  <si>
    <t>Oferentes registrados por rangos de edad en el Sistema de Información del SPE</t>
  </si>
  <si>
    <t>Oferentes registrados por departamentos en el Sistema de Información del SPE</t>
  </si>
  <si>
    <t>Oferentes registrados por ciudades capitales en el Sistema de Información del SPE</t>
  </si>
  <si>
    <t>Oferentes registrados por áreas ocupacionales en el Sistema de Información del SPE*</t>
  </si>
  <si>
    <t>Nota: Las clasificaciones presentadas corresponden a los 23 grupos ocupacionales definidos en la O*NET más la categoría Sector Petróleo</t>
  </si>
  <si>
    <t>para mayor información sobre las denominaciones incluidas</t>
  </si>
  <si>
    <t xml:space="preserve"> consulte aquí</t>
  </si>
  <si>
    <t>Clasificación de las áreas ocupacionales y subgrupos incluidos</t>
  </si>
  <si>
    <t>Gerentes con especialidad operativa</t>
  </si>
  <si>
    <t>Otras ocupaciones gerenciales</t>
  </si>
  <si>
    <t>Especialistas en administración de negocios</t>
  </si>
  <si>
    <t>Ingenieros</t>
  </si>
  <si>
    <t>Ciencias de la vida</t>
  </si>
  <si>
    <t>Ciencias físicas y química</t>
  </si>
  <si>
    <t>Ciencias sociales y relacionadas</t>
  </si>
  <si>
    <t>Técnicos en ciencias de la vida, ciencias sociales y ciencias físicas</t>
  </si>
  <si>
    <t>Consejeros, trabajadores sociales y otros especialistas de servicios sociales y comunitarios</t>
  </si>
  <si>
    <t>bibliotecólogos</t>
  </si>
  <si>
    <t>Servicio y cuidado animal</t>
  </si>
  <si>
    <t>Maleteros, conserjes y botones</t>
  </si>
  <si>
    <t>Guías de toures y viajes</t>
  </si>
  <si>
    <t>Supervisores de ventas</t>
  </si>
  <si>
    <t>Vendedores de puntos de venta al por menor</t>
  </si>
  <si>
    <t>Representantes de ventas</t>
  </si>
  <si>
    <t xml:space="preserve">Trabajadores agropecuarios, </t>
  </si>
  <si>
    <t>Construcción</t>
  </si>
  <si>
    <t>Ayudantes de construcción</t>
  </si>
  <si>
    <t>Extracción</t>
  </si>
  <si>
    <t>Mecánicos,instaladores y reparadores de vehículos y equípo movil</t>
  </si>
  <si>
    <t>Trabajadores del metal y el plástico</t>
  </si>
  <si>
    <t>Trabajadores de medios de impresión</t>
  </si>
  <si>
    <t>Publicidad, mercadeo, promoción, relaciones públicas y gerentes de ventas</t>
  </si>
  <si>
    <t>Altos ejecutivos</t>
  </si>
  <si>
    <t>Especialistas financieros</t>
  </si>
  <si>
    <t>Ocupaciones matemáticas</t>
  </si>
  <si>
    <t>Técnicos en matemáticas</t>
  </si>
  <si>
    <t>Arquitectos, cartógrafos y topógrafos</t>
  </si>
  <si>
    <t>Dibujantes, técnicos en ingeniería y técnicos en topografía</t>
  </si>
  <si>
    <t>Trabajadores religiosos</t>
  </si>
  <si>
    <t>Abogados, jueces y trabajadores relacionados</t>
  </si>
  <si>
    <t>Profesores de post-secundaria</t>
  </si>
  <si>
    <t>Profesores de preescolar, primaria, secundaria y de educación especial</t>
  </si>
  <si>
    <t>Otros profesores e instructores</t>
  </si>
  <si>
    <t>Libreros, curadores y archivistas</t>
  </si>
  <si>
    <t>Otros profesores, instructores y bibliotecólogos</t>
  </si>
  <si>
    <t>Arte y diseño</t>
  </si>
  <si>
    <t>Actores, presentadores y deportistas</t>
  </si>
  <si>
    <t>Medios de comunicación</t>
  </si>
  <si>
    <t>Equipos de medios de comunicación</t>
  </si>
  <si>
    <t>Atención sanitaria y tratamientos</t>
  </si>
  <si>
    <t>Técnicos y tecnólogos de la salud</t>
  </si>
  <si>
    <t>Otros profesionales y técnicos en salud</t>
  </si>
  <si>
    <t>Ayudantes en salud</t>
  </si>
  <si>
    <t>Asistentes en terapia ocupacional y física</t>
  </si>
  <si>
    <t>Otros ayudantes en atención en salud</t>
  </si>
  <si>
    <t>Supervisores de fuerzas públicas y protección</t>
  </si>
  <si>
    <t>Prevención y combate de incendios</t>
  </si>
  <si>
    <t>Fuerzas de seguridad</t>
  </si>
  <si>
    <t>Otros servicios de protección</t>
  </si>
  <si>
    <t>Supervisores de servicio y preparación de alimentos</t>
  </si>
  <si>
    <t>Cocineros y preparación de alimentos</t>
  </si>
  <si>
    <t>Servicio de alimentos y bebidas</t>
  </si>
  <si>
    <t>Otros trabajadores de servicio y  preparación de alimentos</t>
  </si>
  <si>
    <t>Soporte legal</t>
  </si>
  <si>
    <t>Supervisores de construcción, limpieza de suelo y mantenimiento</t>
  </si>
  <si>
    <t>Limpieza de edificios y control de pestes</t>
  </si>
  <si>
    <t>Limpieza de suelos</t>
  </si>
  <si>
    <t>Supervisores de servicio y cuidado personal</t>
  </si>
  <si>
    <t>Atención de entretenimiento y ocupaciones relacionadas</t>
  </si>
  <si>
    <t>Servicios funerarios</t>
  </si>
  <si>
    <t>Cuidado personal</t>
  </si>
  <si>
    <t>Otras ocupaciones de servicio y cuidado personal</t>
  </si>
  <si>
    <t>Otras ocupaciones relacionadas con ventas</t>
  </si>
  <si>
    <t>Supervisores de asistentes administrativos y de oficina</t>
  </si>
  <si>
    <t>Operadores de equipos de comunicación</t>
  </si>
  <si>
    <t>Empleados financieros</t>
  </si>
  <si>
    <t>Empleados de archivo e información</t>
  </si>
  <si>
    <t>Distribución, despacho, agenda y registro</t>
  </si>
  <si>
    <t>Asistentes administrativos y secretarios</t>
  </si>
  <si>
    <t>Otras ocupaciones relacionadas con asistencia administrativa y de oficina</t>
  </si>
  <si>
    <t>Supervisores de trabajadores agropecuarios, pesqueros y forestales</t>
  </si>
  <si>
    <t>Trabajadores agropecuarios</t>
  </si>
  <si>
    <t>Trabajadores de pesca y caza</t>
  </si>
  <si>
    <t>Trabajadores forestales y de conservación forestal</t>
  </si>
  <si>
    <t>Supervisores de trabajadores de la construcción y extracción</t>
  </si>
  <si>
    <t>Otras ocupaciones relacionadas con la construcción</t>
  </si>
  <si>
    <t>Supervisores de trabajadores de instalación, mantenimiento y reparación</t>
  </si>
  <si>
    <t>Mecánicos, instaladores y reparadores de equipo eléctrico y electrónico</t>
  </si>
  <si>
    <t>Otras ocupaciones relacionadas con instalación, mantenimiento y reparación</t>
  </si>
  <si>
    <t>Ocupaciones informáticas</t>
  </si>
  <si>
    <t>Supervisión de trabajadores de la producción</t>
  </si>
  <si>
    <t>Ensambladores y fabricantes</t>
  </si>
  <si>
    <t>Procesamiento de alimentos</t>
  </si>
  <si>
    <t>Trabajadores textiles, de accesorios y de confecciones</t>
  </si>
  <si>
    <t>Trabajadores de la madera</t>
  </si>
  <si>
    <t>Operadores de plantas  y sistemas</t>
  </si>
  <si>
    <t>Otras ocupaciones relacionadas con la producción</t>
  </si>
  <si>
    <t>Supervisores de trabajadores de transporte y transporte de materiales</t>
  </si>
  <si>
    <t>Transporte aéreo</t>
  </si>
  <si>
    <t>Operadores de vehículos a motor</t>
  </si>
  <si>
    <t>Trabajadores de transporte ferroviario</t>
  </si>
  <si>
    <t>Transportadores marítimos</t>
  </si>
  <si>
    <t>Otros trabajadores del transporte</t>
  </si>
  <si>
    <t>Transporte de materiales</t>
  </si>
  <si>
    <t>Oficiales militares y líderes de operaciones tácticas</t>
  </si>
  <si>
    <t>Supervisores militares de primer mando</t>
  </si>
  <si>
    <t>Otros miembros de las Fuerzas Militares</t>
  </si>
  <si>
    <t xml:space="preserve">Operaciones financieras </t>
  </si>
  <si>
    <t xml:space="preserve"> y de administración de negocios</t>
  </si>
  <si>
    <t xml:space="preserve">Ciencias de la vida, ciencias </t>
  </si>
  <si>
    <t>sociales y ciencias físicas</t>
  </si>
  <si>
    <t xml:space="preserve">Profesores, instructores y </t>
  </si>
  <si>
    <t>deportes y medios de comunicación</t>
  </si>
  <si>
    <t xml:space="preserve">Arte, diseño, entretenimiento, </t>
  </si>
  <si>
    <t>Servicio y preparación de alimentos</t>
  </si>
  <si>
    <t>y mantenimiento</t>
  </si>
  <si>
    <t xml:space="preserve">Construcción, limpieza de suelo </t>
  </si>
  <si>
    <t>y de oficina</t>
  </si>
  <si>
    <t xml:space="preserve">Asistentes administrativos </t>
  </si>
  <si>
    <t>pesqueros y forestales</t>
  </si>
  <si>
    <t xml:space="preserve"> y reparación</t>
  </si>
  <si>
    <t>Instalación, mantenimiento</t>
  </si>
  <si>
    <t>materiales</t>
  </si>
  <si>
    <t xml:space="preserve">Transporte y transporte de </t>
  </si>
  <si>
    <t>del Servicio Público de Empleo - SISE.</t>
  </si>
  <si>
    <t>Fecha de actualización:</t>
  </si>
  <si>
    <t>Período de análisis:</t>
  </si>
  <si>
    <t>Bogotá D. C.</t>
  </si>
  <si>
    <t>Valle del Cauca</t>
  </si>
  <si>
    <t>San José del Guaviare</t>
  </si>
  <si>
    <t>Arquitectos e Ingenieros</t>
  </si>
  <si>
    <t>Arte, Diseño, Entretenimiento, Deportes y Medios de Comunicación</t>
  </si>
  <si>
    <t>Asistentes Administrativos y de Oficina</t>
  </si>
  <si>
    <t>Atención Sanitaria</t>
  </si>
  <si>
    <t>Ayudantes en Atención en Salud</t>
  </si>
  <si>
    <t>Ciencias de la vida, Ciencias Sociales y Ciencias Físicas</t>
  </si>
  <si>
    <t>Construcción y Extracción</t>
  </si>
  <si>
    <t>Construcción, Limpieza de Suelo y Mantenimiento</t>
  </si>
  <si>
    <t>Fuerzas Públicas y Protección</t>
  </si>
  <si>
    <t>Instalación, Mantenimiento y Reparación</t>
  </si>
  <si>
    <t>Matemáticas e Informáticas</t>
  </si>
  <si>
    <t>Operaciones Financieras  y de Administración de Negocios</t>
  </si>
  <si>
    <t>Profesores, Instructores y bibliotecólogos</t>
  </si>
  <si>
    <t>Sector Petróleo</t>
  </si>
  <si>
    <t>Servicio Social y Comunitario</t>
  </si>
  <si>
    <t>Servicio y Preparación de Alimentos</t>
  </si>
  <si>
    <t>Trabajadores agropecuarios, Pesqueros y Forestales</t>
  </si>
  <si>
    <t>Transporte y Transporte de Materiales</t>
  </si>
  <si>
    <t>Ventas y Ocupaciones relacionadas</t>
  </si>
  <si>
    <t>No Informa</t>
  </si>
  <si>
    <t>Departamento</t>
  </si>
  <si>
    <t>Fuente: Observatorio del Servicio Público de Empleo.</t>
  </si>
  <si>
    <t>Ciudad capital</t>
  </si>
  <si>
    <t>Áreas ocupacionales</t>
  </si>
  <si>
    <t>Nivel educativo</t>
  </si>
  <si>
    <t>Oferentes registrados por nivel educativo en el Sistema de Información del SPE</t>
  </si>
  <si>
    <t>Experiencia laboral</t>
  </si>
  <si>
    <t>De 1 a 2 años</t>
  </si>
  <si>
    <t>De 2 a 4 años</t>
  </si>
  <si>
    <t>De 4 a 6 años</t>
  </si>
  <si>
    <t>Más de 6 años</t>
  </si>
  <si>
    <t>Oferentes registrados por experiencia laboral en el Sistema de Información del SPE</t>
  </si>
  <si>
    <t>Aspiración salarial</t>
  </si>
  <si>
    <t>Oferentes registrados por aspiración salarial en el Sistema de Información del SPE</t>
  </si>
  <si>
    <t>Año</t>
  </si>
  <si>
    <t xml:space="preserve">Total oferentes </t>
  </si>
  <si>
    <t xml:space="preserve">  Enero</t>
  </si>
  <si>
    <t xml:space="preserve">  Febrero</t>
  </si>
  <si>
    <t xml:space="preserve">  Marzo</t>
  </si>
  <si>
    <t xml:space="preserve">  Abril</t>
  </si>
  <si>
    <t xml:space="preserve">  Mayo</t>
  </si>
  <si>
    <t xml:space="preserve">  Junio</t>
  </si>
  <si>
    <t xml:space="preserve">  Julio</t>
  </si>
  <si>
    <t xml:space="preserve">  Agosto</t>
  </si>
  <si>
    <t xml:space="preserve">  Septiembre</t>
  </si>
  <si>
    <t xml:space="preserve">  Octubre</t>
  </si>
  <si>
    <t xml:space="preserve">  Noviembre</t>
  </si>
  <si>
    <t xml:space="preserve">  Diciembre</t>
  </si>
  <si>
    <t>Total</t>
  </si>
  <si>
    <t>% Cambio</t>
  </si>
  <si>
    <t>Año corrido</t>
  </si>
  <si>
    <t>Oferentes por sexo</t>
  </si>
  <si>
    <t>Oferentes por rangos de edad</t>
  </si>
  <si>
    <t>Agronomía, veterinaria y afines</t>
  </si>
  <si>
    <t>Bellas artes</t>
  </si>
  <si>
    <t>Ciencias de la educación</t>
  </si>
  <si>
    <t>Ciencias de la salud</t>
  </si>
  <si>
    <t>Ciencias sociales y humanas</t>
  </si>
  <si>
    <t>Ciencias económicas</t>
  </si>
  <si>
    <t>Ingenierías y afines</t>
  </si>
  <si>
    <t>Matemáticas y ciencias naturales</t>
  </si>
  <si>
    <t>Sin definir</t>
  </si>
  <si>
    <t>Áreas de conocimiento</t>
  </si>
  <si>
    <t>Oferentes registrados por áreas de conocimiento en el Sistema de Información del SPE</t>
  </si>
  <si>
    <t>Oferentes por áreas de conocimiento</t>
  </si>
  <si>
    <t>Menos de 1 año</t>
  </si>
  <si>
    <t>Titulo</t>
  </si>
  <si>
    <t>Rango Titulos</t>
  </si>
  <si>
    <t>Rango Calores</t>
  </si>
  <si>
    <t>Nombre Serie</t>
  </si>
  <si>
    <t/>
  </si>
  <si>
    <t>% del total '</t>
  </si>
  <si>
    <t xml:space="preserve">% del total </t>
  </si>
  <si>
    <t xml:space="preserve">INFORMACIÓN ESTADÍSTICA DE POBLACIÓN VÍCTIMA REGISTRADA EN EL </t>
  </si>
  <si>
    <t xml:space="preserve"> SISTEMA DE INFORMACIÓN DEL SERVICIO PÚBLICO DE EMPLEO - SISE*.</t>
  </si>
  <si>
    <t>*Esta información corresponde a 96 Prestadores que actualmente hacen uso del Sistema de Información</t>
  </si>
  <si>
    <t>Enero de 2018</t>
  </si>
  <si>
    <t>Febrero de 2018</t>
  </si>
  <si>
    <t>% Cambio   '18/'17</t>
  </si>
  <si>
    <t>Acumulado 2013-2018</t>
  </si>
  <si>
    <t>2013-2018</t>
  </si>
  <si>
    <t>Enero</t>
  </si>
  <si>
    <r>
      <t>Año corrido a</t>
    </r>
    <r>
      <rPr>
        <b/>
        <sz val="12"/>
        <color rgb="FFC00000"/>
        <rFont val="Calibri"/>
        <family val="2"/>
        <scheme val="minor"/>
      </rPr>
      <t xml:space="preserve"> Enero</t>
    </r>
  </si>
  <si>
    <r>
      <t>Acumulado a</t>
    </r>
    <r>
      <rPr>
        <b/>
        <sz val="12"/>
        <color rgb="FFC00000"/>
        <rFont val="Calibri"/>
        <family val="2"/>
        <scheme val="minor"/>
      </rPr>
      <t xml:space="preserve"> Enero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</si>
</sst>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"/>
    <numFmt numFmtId="165" formatCode="_-* #,##0\ _€_-;\-* #,##0\ _€_-;_-* &quot;-&quot;??\ _€_-;_-@_-"/>
  </numFmts>
  <fonts count="3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740000"/>
      <name val="Arial"/>
      <family val="2"/>
    </font>
    <font>
      <b/>
      <sz val="14"/>
      <color rgb="FF74000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2"/>
      <color rgb="FF740000"/>
      <name val="Arial"/>
      <family val="2"/>
    </font>
    <font>
      <sz val="12"/>
      <color theme="1"/>
      <name val="Arial"/>
      <family val="2"/>
    </font>
    <font>
      <sz val="10.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74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5F5F64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"/>
      <name val="MS Sans Serif"/>
      <family val="2"/>
    </font>
    <font>
      <sz val="12"/>
      <color rgb="FF5F5F64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rgb="FF5F5F64"/>
      <name val="Arial"/>
      <family val="2"/>
    </font>
    <font>
      <b/>
      <sz val="12"/>
      <color rgb="FFC00000"/>
      <name val="Calibri"/>
      <family val="2"/>
      <scheme val="minor"/>
    </font>
    <font>
      <b/>
      <sz val="12"/>
      <color rgb="FFC00000"/>
      <name val="Calibri  "/>
    </font>
    <font>
      <b/>
      <u/>
      <sz val="12"/>
      <color rgb="FFC00000"/>
      <name val="Calibri"/>
      <family val="2"/>
      <scheme val="minor"/>
    </font>
    <font>
      <b/>
      <sz val="12"/>
      <color rgb="FF74000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rgb="FF5F5F64"/>
      <name val="Calibri"/>
      <family val="2"/>
      <scheme val="minor"/>
    </font>
    <font>
      <b/>
      <sz val="12"/>
      <color rgb="FF5F5F64"/>
      <name val="Arial"/>
      <family val="2"/>
    </font>
    <font>
      <sz val="12"/>
      <color rgb="FF004559"/>
      <name val="Calibri"/>
      <family val="2"/>
      <scheme val="minor"/>
    </font>
    <font>
      <b/>
      <sz val="11"/>
      <color theme="1"/>
      <name val="Arial"/>
      <family val="2"/>
    </font>
    <font>
      <sz val="11"/>
      <color rgb="FF5F5F64"/>
      <name val="Calibri  "/>
    </font>
    <font>
      <sz val="12"/>
      <color rgb="FFFFFF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F1A19"/>
        <bgColor indexed="64"/>
      </patternFill>
    </fill>
    <fill>
      <patternFill patternType="solid">
        <fgColor rgb="FFC0000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AF1A19"/>
      </left>
      <right style="thin">
        <color rgb="FFAF1A19"/>
      </right>
      <top style="thin">
        <color rgb="FFAF1A19"/>
      </top>
      <bottom style="thin">
        <color rgb="FFAF1A19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/>
      <right/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/>
      <right style="thin">
        <color rgb="FFC00000"/>
      </right>
      <top/>
      <bottom/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AF1A19"/>
      </left>
      <right/>
      <top/>
      <bottom/>
      <diagonal/>
    </border>
    <border>
      <left/>
      <right/>
      <top/>
      <bottom style="thin">
        <color rgb="FFAF1A19"/>
      </bottom>
      <diagonal/>
    </border>
    <border>
      <left style="thin">
        <color rgb="FFAF1A19"/>
      </left>
      <right style="thin">
        <color rgb="FFAF1A19"/>
      </right>
      <top/>
      <bottom/>
      <diagonal/>
    </border>
  </borders>
  <cellStyleXfs count="6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1" fillId="0" borderId="0"/>
    <xf numFmtId="0" fontId="15" fillId="0" borderId="0"/>
    <xf numFmtId="43" fontId="9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1" applyFont="1" applyFill="1" applyBorder="1" applyAlignment="1">
      <alignment horizontal="left"/>
    </xf>
    <xf numFmtId="0" fontId="5" fillId="0" borderId="0" xfId="0" applyFont="1"/>
    <xf numFmtId="0" fontId="6" fillId="0" borderId="0" xfId="1" applyFont="1" applyFill="1" applyBorder="1" applyAlignment="1">
      <alignment horizontal="left"/>
    </xf>
    <xf numFmtId="0" fontId="0" fillId="0" borderId="0" xfId="0" applyBorder="1"/>
    <xf numFmtId="0" fontId="0" fillId="0" borderId="2" xfId="0" applyBorder="1"/>
    <xf numFmtId="0" fontId="0" fillId="0" borderId="1" xfId="0" applyBorder="1"/>
    <xf numFmtId="0" fontId="3" fillId="0" borderId="0" xfId="0" applyFont="1" applyFill="1" applyAlignment="1"/>
    <xf numFmtId="0" fontId="10" fillId="0" borderId="0" xfId="1" applyFont="1" applyFill="1" applyBorder="1" applyAlignment="1">
      <alignment horizontal="left"/>
    </xf>
    <xf numFmtId="0" fontId="0" fillId="0" borderId="7" xfId="0" applyBorder="1"/>
    <xf numFmtId="0" fontId="3" fillId="0" borderId="1" xfId="0" applyFont="1" applyFill="1" applyBorder="1" applyAlignment="1"/>
    <xf numFmtId="0" fontId="3" fillId="0" borderId="6" xfId="0" applyFont="1" applyFill="1" applyBorder="1" applyAlignment="1"/>
    <xf numFmtId="0" fontId="0" fillId="0" borderId="5" xfId="0" applyBorder="1"/>
    <xf numFmtId="0" fontId="3" fillId="0" borderId="0" xfId="0" applyFont="1" applyFill="1" applyBorder="1" applyAlignment="1"/>
    <xf numFmtId="0" fontId="3" fillId="0" borderId="8" xfId="0" applyFont="1" applyFill="1" applyBorder="1" applyAlignment="1"/>
    <xf numFmtId="0" fontId="0" fillId="0" borderId="8" xfId="0" applyBorder="1"/>
    <xf numFmtId="0" fontId="6" fillId="0" borderId="0" xfId="1" applyFont="1" applyFill="1" applyBorder="1" applyAlignment="1"/>
    <xf numFmtId="0" fontId="9" fillId="0" borderId="0" xfId="0" applyFont="1" applyBorder="1"/>
    <xf numFmtId="0" fontId="0" fillId="0" borderId="3" xfId="0" applyBorder="1"/>
    <xf numFmtId="0" fontId="0" fillId="0" borderId="4" xfId="0" applyBorder="1"/>
    <xf numFmtId="0" fontId="0" fillId="0" borderId="0" xfId="0" applyFont="1" applyBorder="1"/>
    <xf numFmtId="0" fontId="5" fillId="0" borderId="0" xfId="0" applyFont="1" applyBorder="1"/>
    <xf numFmtId="0" fontId="5" fillId="0" borderId="5" xfId="0" applyFont="1" applyBorder="1"/>
    <xf numFmtId="0" fontId="5" fillId="0" borderId="8" xfId="0" applyFont="1" applyBorder="1"/>
    <xf numFmtId="0" fontId="7" fillId="0" borderId="0" xfId="0" applyFont="1" applyBorder="1"/>
    <xf numFmtId="0" fontId="7" fillId="0" borderId="0" xfId="0" applyFont="1" applyBorder="1" applyAlignment="1">
      <alignment wrapText="1"/>
    </xf>
    <xf numFmtId="0" fontId="11" fillId="0" borderId="0" xfId="0" applyFont="1" applyBorder="1"/>
    <xf numFmtId="0" fontId="12" fillId="0" borderId="0" xfId="0" applyFont="1" applyBorder="1"/>
    <xf numFmtId="0" fontId="8" fillId="0" borderId="0" xfId="0" applyFont="1"/>
    <xf numFmtId="3" fontId="0" fillId="0" borderId="0" xfId="0" applyNumberFormat="1" applyBorder="1"/>
    <xf numFmtId="0" fontId="13" fillId="2" borderId="0" xfId="3" applyFont="1" applyFill="1" applyBorder="1" applyAlignment="1">
      <alignment horizontal="center"/>
    </xf>
    <xf numFmtId="0" fontId="13" fillId="2" borderId="0" xfId="4" applyFont="1" applyFill="1" applyBorder="1" applyAlignment="1">
      <alignment horizontal="center"/>
    </xf>
    <xf numFmtId="1" fontId="13" fillId="3" borderId="0" xfId="4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/>
    </xf>
    <xf numFmtId="0" fontId="16" fillId="2" borderId="0" xfId="3" applyFont="1" applyFill="1" applyBorder="1"/>
    <xf numFmtId="3" fontId="16" fillId="2" borderId="9" xfId="4" applyNumberFormat="1" applyFont="1" applyFill="1" applyBorder="1"/>
    <xf numFmtId="164" fontId="16" fillId="2" borderId="9" xfId="4" applyNumberFormat="1" applyFont="1" applyFill="1" applyBorder="1"/>
    <xf numFmtId="3" fontId="17" fillId="4" borderId="9" xfId="4" applyNumberFormat="1" applyFont="1" applyFill="1" applyBorder="1"/>
    <xf numFmtId="164" fontId="17" fillId="4" borderId="9" xfId="4" applyNumberFormat="1" applyFont="1" applyFill="1" applyBorder="1"/>
    <xf numFmtId="0" fontId="13" fillId="2" borderId="15" xfId="4" applyFont="1" applyFill="1" applyBorder="1" applyAlignment="1">
      <alignment horizontal="center"/>
    </xf>
    <xf numFmtId="0" fontId="13" fillId="2" borderId="0" xfId="3" applyFont="1" applyFill="1" applyBorder="1"/>
    <xf numFmtId="0" fontId="19" fillId="0" borderId="0" xfId="2" applyFont="1" applyBorder="1"/>
    <xf numFmtId="3" fontId="17" fillId="5" borderId="9" xfId="4" applyNumberFormat="1" applyFont="1" applyFill="1" applyBorder="1"/>
    <xf numFmtId="0" fontId="20" fillId="0" borderId="0" xfId="1" applyFont="1" applyFill="1" applyBorder="1" applyAlignment="1">
      <alignment horizontal="center"/>
    </xf>
    <xf numFmtId="0" fontId="16" fillId="0" borderId="0" xfId="0" applyFont="1" applyBorder="1"/>
    <xf numFmtId="0" fontId="13" fillId="0" borderId="0" xfId="0" applyFont="1" applyBorder="1"/>
    <xf numFmtId="0" fontId="22" fillId="0" borderId="0" xfId="2" applyFont="1" applyFill="1" applyBorder="1"/>
    <xf numFmtId="0" fontId="13" fillId="0" borderId="0" xfId="0" applyFont="1" applyBorder="1" applyAlignment="1">
      <alignment horizontal="center"/>
    </xf>
    <xf numFmtId="0" fontId="23" fillId="0" borderId="0" xfId="1" applyFont="1" applyFill="1" applyBorder="1" applyAlignment="1">
      <alignment horizontal="left"/>
    </xf>
    <xf numFmtId="0" fontId="24" fillId="0" borderId="0" xfId="0" applyFont="1" applyBorder="1"/>
    <xf numFmtId="0" fontId="25" fillId="0" borderId="11" xfId="0" applyFont="1" applyBorder="1"/>
    <xf numFmtId="0" fontId="16" fillId="0" borderId="15" xfId="0" applyFont="1" applyBorder="1"/>
    <xf numFmtId="0" fontId="16" fillId="0" borderId="12" xfId="0" applyFont="1" applyBorder="1"/>
    <xf numFmtId="0" fontId="16" fillId="0" borderId="16" xfId="0" applyFont="1" applyBorder="1"/>
    <xf numFmtId="0" fontId="16" fillId="0" borderId="17" xfId="0" applyFont="1" applyBorder="1"/>
    <xf numFmtId="0" fontId="16" fillId="0" borderId="13" xfId="0" applyFont="1" applyBorder="1"/>
    <xf numFmtId="0" fontId="16" fillId="0" borderId="10" xfId="0" applyFont="1" applyBorder="1"/>
    <xf numFmtId="0" fontId="16" fillId="0" borderId="14" xfId="0" applyFont="1" applyBorder="1"/>
    <xf numFmtId="0" fontId="26" fillId="0" borderId="0" xfId="1" applyFont="1" applyFill="1" applyBorder="1" applyAlignment="1">
      <alignment horizontal="left"/>
    </xf>
    <xf numFmtId="0" fontId="25" fillId="0" borderId="16" xfId="0" applyFont="1" applyBorder="1"/>
    <xf numFmtId="0" fontId="16" fillId="0" borderId="0" xfId="0" applyFont="1"/>
    <xf numFmtId="0" fontId="25" fillId="0" borderId="13" xfId="0" applyFont="1" applyBorder="1"/>
    <xf numFmtId="0" fontId="25" fillId="0" borderId="18" xfId="0" applyFont="1" applyBorder="1"/>
    <xf numFmtId="0" fontId="16" fillId="0" borderId="19" xfId="0" applyFont="1" applyBorder="1"/>
    <xf numFmtId="0" fontId="16" fillId="0" borderId="20" xfId="0" applyFont="1" applyBorder="1"/>
    <xf numFmtId="1" fontId="13" fillId="3" borderId="0" xfId="4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0" fillId="2" borderId="21" xfId="0" applyFill="1" applyBorder="1"/>
    <xf numFmtId="0" fontId="0" fillId="2" borderId="0" xfId="0" applyFill="1" applyBorder="1"/>
    <xf numFmtId="0" fontId="0" fillId="2" borderId="0" xfId="0" applyFill="1"/>
    <xf numFmtId="0" fontId="27" fillId="2" borderId="0" xfId="3" applyFont="1" applyFill="1" applyBorder="1"/>
    <xf numFmtId="1" fontId="13" fillId="2" borderId="0" xfId="4" applyNumberFormat="1" applyFont="1" applyFill="1" applyBorder="1" applyAlignment="1">
      <alignment horizontal="center" vertical="center" wrapText="1"/>
    </xf>
    <xf numFmtId="0" fontId="13" fillId="2" borderId="0" xfId="0" applyFont="1" applyFill="1" applyBorder="1" applyAlignment="1"/>
    <xf numFmtId="1" fontId="13" fillId="2" borderId="0" xfId="4" applyNumberFormat="1" applyFont="1" applyFill="1" applyBorder="1" applyAlignment="1">
      <alignment vertical="center" wrapText="1"/>
    </xf>
    <xf numFmtId="0" fontId="13" fillId="2" borderId="8" xfId="0" applyFont="1" applyFill="1" applyBorder="1" applyAlignment="1"/>
    <xf numFmtId="0" fontId="0" fillId="2" borderId="8" xfId="0" applyFill="1" applyBorder="1"/>
    <xf numFmtId="1" fontId="13" fillId="2" borderId="8" xfId="4" applyNumberFormat="1" applyFont="1" applyFill="1" applyBorder="1" applyAlignment="1">
      <alignment horizontal="center" vertical="center" wrapText="1"/>
    </xf>
    <xf numFmtId="164" fontId="13" fillId="2" borderId="9" xfId="4" applyNumberFormat="1" applyFont="1" applyFill="1" applyBorder="1"/>
    <xf numFmtId="3" fontId="13" fillId="2" borderId="9" xfId="4" applyNumberFormat="1" applyFont="1" applyFill="1" applyBorder="1"/>
    <xf numFmtId="164" fontId="13" fillId="2" borderId="0" xfId="4" applyNumberFormat="1" applyFont="1" applyFill="1" applyBorder="1"/>
    <xf numFmtId="0" fontId="0" fillId="0" borderId="8" xfId="0" applyFont="1" applyBorder="1"/>
    <xf numFmtId="164" fontId="16" fillId="2" borderId="23" xfId="4" applyNumberFormat="1" applyFont="1" applyFill="1" applyBorder="1"/>
    <xf numFmtId="0" fontId="28" fillId="0" borderId="0" xfId="0" applyFont="1" applyBorder="1"/>
    <xf numFmtId="0" fontId="29" fillId="0" borderId="0" xfId="0" applyFont="1" applyFill="1" applyBorder="1"/>
    <xf numFmtId="3" fontId="5" fillId="0" borderId="0" xfId="0" applyNumberFormat="1" applyFont="1" applyBorder="1"/>
    <xf numFmtId="1" fontId="13" fillId="3" borderId="0" xfId="4" applyNumberFormat="1" applyFont="1" applyFill="1" applyBorder="1" applyAlignment="1">
      <alignment horizontal="center" vertical="center" wrapText="1"/>
    </xf>
    <xf numFmtId="165" fontId="0" fillId="0" borderId="0" xfId="5" applyNumberFormat="1" applyFont="1" applyBorder="1"/>
    <xf numFmtId="165" fontId="0" fillId="0" borderId="8" xfId="5" applyNumberFormat="1" applyFont="1" applyBorder="1"/>
    <xf numFmtId="17" fontId="13" fillId="2" borderId="0" xfId="0" applyNumberFormat="1" applyFont="1" applyFill="1" applyBorder="1" applyAlignment="1">
      <alignment horizontal="center" vertical="center" wrapText="1"/>
    </xf>
    <xf numFmtId="0" fontId="28" fillId="0" borderId="5" xfId="0" applyFont="1" applyBorder="1"/>
    <xf numFmtId="0" fontId="28" fillId="0" borderId="8" xfId="0" applyFont="1" applyBorder="1"/>
    <xf numFmtId="0" fontId="28" fillId="0" borderId="0" xfId="0" applyFont="1"/>
    <xf numFmtId="0" fontId="21" fillId="0" borderId="0" xfId="1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1" fontId="13" fillId="2" borderId="0" xfId="4" applyNumberFormat="1" applyFont="1" applyFill="1" applyBorder="1" applyAlignment="1">
      <alignment horizontal="center" vertical="center" wrapText="1"/>
    </xf>
    <xf numFmtId="1" fontId="13" fillId="3" borderId="0" xfId="4" applyNumberFormat="1" applyFont="1" applyFill="1" applyBorder="1" applyAlignment="1">
      <alignment horizontal="center" vertical="center" wrapText="1"/>
    </xf>
    <xf numFmtId="0" fontId="13" fillId="2" borderId="22" xfId="4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1" fontId="20" fillId="2" borderId="10" xfId="4" applyNumberFormat="1" applyFont="1" applyFill="1" applyBorder="1" applyAlignment="1">
      <alignment horizontal="center" vertical="center"/>
    </xf>
    <xf numFmtId="17" fontId="18" fillId="2" borderId="10" xfId="0" applyNumberFormat="1" applyFont="1" applyFill="1" applyBorder="1" applyAlignment="1">
      <alignment horizontal="center" vertical="center" wrapText="1"/>
    </xf>
    <xf numFmtId="17" fontId="13" fillId="2" borderId="10" xfId="0" applyNumberFormat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/>
    </xf>
    <xf numFmtId="3" fontId="30" fillId="4" borderId="9" xfId="4" applyNumberFormat="1" applyFont="1" applyFill="1" applyBorder="1"/>
    <xf numFmtId="164" fontId="30" fillId="4" borderId="9" xfId="4" applyNumberFormat="1" applyFont="1" applyFill="1" applyBorder="1"/>
  </cellXfs>
  <cellStyles count="6">
    <cellStyle name="Hipervínculo" xfId="2" builtinId="8"/>
    <cellStyle name="Millares" xfId="5" builtinId="3"/>
    <cellStyle name="Normal" xfId="0" builtinId="0"/>
    <cellStyle name="Normal 2" xfId="1"/>
    <cellStyle name="Normal_Fenaviquín 14 (2007) - Base importaciones maquinaria" xfId="3"/>
    <cellStyle name="Normal_Fenaviquín 15 (2007) - Huevo por colores" xfId="4"/>
  </cellStyles>
  <dxfs count="0"/>
  <tableStyles count="0" defaultTableStyle="TableStyleMedium2" defaultPivotStyle="PivotStyleLight16"/>
  <colors>
    <mruColors>
      <color rgb="FFAF1A19"/>
      <color rgb="FF5F5F64"/>
      <color rgb="FF740000"/>
      <color rgb="FFFFD1D1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Total oferentes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Sexo!$D$41</c:f>
              <c:strCache>
                <c:ptCount val="1"/>
                <c:pt idx="0">
                  <c:v>  Enero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Sexo!$D$39:$E$39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Sexo!$D$40:$E$40</c:f>
              <c:numCache>
                <c:formatCode>#,##0</c:formatCode>
                <c:ptCount val="2"/>
                <c:pt idx="0">
                  <c:v>5639</c:v>
                </c:pt>
                <c:pt idx="1">
                  <c:v>4051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D32-4B8F-B18F-B74B15647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Hombres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Sexo!$I$41</c:f>
              <c:strCache>
                <c:ptCount val="1"/>
                <c:pt idx="0">
                  <c:v>  Enero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Sexo!$I$39:$J$39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Sexo!$I$40:$J$40</c:f>
              <c:numCache>
                <c:formatCode>#,##0</c:formatCode>
                <c:ptCount val="2"/>
                <c:pt idx="0">
                  <c:v>2475</c:v>
                </c:pt>
                <c:pt idx="1">
                  <c:v>1839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Mujeres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Sexo!$N$41</c:f>
              <c:strCache>
                <c:ptCount val="1"/>
                <c:pt idx="0">
                  <c:v>  Enero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Sexo!$N$39:$O$39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Sexo!$N$40:$O$40</c:f>
              <c:numCache>
                <c:formatCode>#,##0</c:formatCode>
                <c:ptCount val="2"/>
                <c:pt idx="0">
                  <c:v>3164</c:v>
                </c:pt>
                <c:pt idx="1">
                  <c:v>2212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Menores de 28 años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Edad!$D$41</c:f>
              <c:strCache>
                <c:ptCount val="1"/>
                <c:pt idx="0">
                  <c:v>  Enero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Edad!$D$39:$E$39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Edad!$D$40:$E$40</c:f>
              <c:numCache>
                <c:formatCode>#,##0</c:formatCode>
                <c:ptCount val="2"/>
                <c:pt idx="0">
                  <c:v>2898</c:v>
                </c:pt>
                <c:pt idx="1">
                  <c:v>2090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Entre 29 y 44 años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Edad!$I$41</c:f>
              <c:strCache>
                <c:ptCount val="1"/>
                <c:pt idx="0">
                  <c:v>  Enero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Edad!$I$39:$J$39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Edad!$I$40:$J$40</c:f>
              <c:numCache>
                <c:formatCode>#,##0</c:formatCode>
                <c:ptCount val="2"/>
                <c:pt idx="0">
                  <c:v>2051</c:v>
                </c:pt>
                <c:pt idx="1">
                  <c:v>1506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Más de 45 años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Edad!$N$41</c:f>
              <c:strCache>
                <c:ptCount val="1"/>
                <c:pt idx="0">
                  <c:v>  Enero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Edad!$N$39:$O$39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Edad!$N$40:$O$40</c:f>
              <c:numCache>
                <c:formatCode>#,##0</c:formatCode>
                <c:ptCount val="2"/>
                <c:pt idx="0">
                  <c:v>622</c:v>
                </c:pt>
                <c:pt idx="1">
                  <c:v>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'Aspiraci&#243;n Salarial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Clasificaciones!A1"/><Relationship Id="rId4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'&#193;reas de conocimiento'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5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chart" Target="../charts/chart3.xml"/><Relationship Id="rId2" Type="http://schemas.openxmlformats.org/officeDocument/2006/relationships/hyperlink" Target="#&#205;ndice!A1"/><Relationship Id="rId1" Type="http://schemas.openxmlformats.org/officeDocument/2006/relationships/chart" Target="../charts/chart1.xml"/><Relationship Id="rId6" Type="http://schemas.openxmlformats.org/officeDocument/2006/relationships/chart" Target="../charts/chart2.xml"/><Relationship Id="rId5" Type="http://schemas.openxmlformats.org/officeDocument/2006/relationships/image" Target="../media/image3.png"/><Relationship Id="rId4" Type="http://schemas.openxmlformats.org/officeDocument/2006/relationships/hyperlink" Target="#Edad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Departamentos!A1"/><Relationship Id="rId3" Type="http://schemas.openxmlformats.org/officeDocument/2006/relationships/chart" Target="../charts/chart6.xml"/><Relationship Id="rId7" Type="http://schemas.openxmlformats.org/officeDocument/2006/relationships/image" Target="../media/image4.png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hyperlink" Target="#Sexo!A1"/><Relationship Id="rId5" Type="http://schemas.openxmlformats.org/officeDocument/2006/relationships/image" Target="../media/image2.png"/><Relationship Id="rId10" Type="http://schemas.openxmlformats.org/officeDocument/2006/relationships/image" Target="../media/image1.png"/><Relationship Id="rId4" Type="http://schemas.openxmlformats.org/officeDocument/2006/relationships/hyperlink" Target="#&#205;ndice!A1"/><Relationship Id="rId9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Edad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Ciudades!A1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Departamentos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Ocupaciones!A1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Ciudades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Educaci&#243;n '!A1"/><Relationship Id="rId4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Ocupaciones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Experiencia laboral'!A1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Educaci&#243;n 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Aspiraci&#243;n Salarial'!A1"/><Relationship Id="rId4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Experiencia laboral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&#193;reas de conocimiento'!A1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52915</xdr:rowOff>
    </xdr:from>
    <xdr:to>
      <xdr:col>5</xdr:col>
      <xdr:colOff>521334</xdr:colOff>
      <xdr:row>5</xdr:row>
      <xdr:rowOff>118915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18F624C-977C-4B60-8EF0-66129B2EC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417" y="52915"/>
          <a:ext cx="5940000" cy="11137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3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431925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4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683" y="1422400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5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583" y="1416049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3280833</xdr:colOff>
      <xdr:row>6</xdr:row>
      <xdr:rowOff>97750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AECCA04-E1BE-477E-950F-FD64460E26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8</xdr:col>
      <xdr:colOff>719666</xdr:colOff>
      <xdr:row>1</xdr:row>
      <xdr:rowOff>0</xdr:rowOff>
    </xdr:from>
    <xdr:to>
      <xdr:col>12</xdr:col>
      <xdr:colOff>754166</xdr:colOff>
      <xdr:row>6</xdr:row>
      <xdr:rowOff>97750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221219A-6C82-4573-9096-37AAE59231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9302749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201083</xdr:colOff>
      <xdr:row>6</xdr:row>
      <xdr:rowOff>20108</xdr:rowOff>
    </xdr:from>
    <xdr:to>
      <xdr:col>1</xdr:col>
      <xdr:colOff>515408</xdr:colOff>
      <xdr:row>7</xdr:row>
      <xdr:rowOff>105833</xdr:rowOff>
    </xdr:to>
    <xdr:pic>
      <xdr:nvPicPr>
        <xdr:cNvPr id="4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66" y="125835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624416</xdr:colOff>
      <xdr:row>6</xdr:row>
      <xdr:rowOff>10583</xdr:rowOff>
    </xdr:from>
    <xdr:to>
      <xdr:col>1</xdr:col>
      <xdr:colOff>938741</xdr:colOff>
      <xdr:row>7</xdr:row>
      <xdr:rowOff>95249</xdr:rowOff>
    </xdr:to>
    <xdr:pic>
      <xdr:nvPicPr>
        <xdr:cNvPr id="5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124883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74083</xdr:rowOff>
    </xdr:from>
    <xdr:to>
      <xdr:col>3</xdr:col>
      <xdr:colOff>306917</xdr:colOff>
      <xdr:row>5</xdr:row>
      <xdr:rowOff>150666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52E13C4-2EEE-4916-9ED9-4069A86D90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r="44767"/>
        <a:stretch/>
      </xdr:blipFill>
      <xdr:spPr>
        <a:xfrm>
          <a:off x="116417" y="7408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6</xdr:col>
      <xdr:colOff>635006</xdr:colOff>
      <xdr:row>0</xdr:row>
      <xdr:rowOff>74083</xdr:rowOff>
    </xdr:from>
    <xdr:to>
      <xdr:col>10</xdr:col>
      <xdr:colOff>45089</xdr:colOff>
      <xdr:row>5</xdr:row>
      <xdr:rowOff>150666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DE1FB0B-71BA-4CA8-B18D-FFB8A91E70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54520"/>
        <a:stretch/>
      </xdr:blipFill>
      <xdr:spPr>
        <a:xfrm>
          <a:off x="5979589" y="74083"/>
          <a:ext cx="2701500" cy="1113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306921</xdr:colOff>
      <xdr:row>35</xdr:row>
      <xdr:rowOff>84675</xdr:rowOff>
    </xdr:from>
    <xdr:to>
      <xdr:col>5</xdr:col>
      <xdr:colOff>234505</xdr:colOff>
      <xdr:row>48</xdr:row>
      <xdr:rowOff>128175</xdr:rowOff>
    </xdr:to>
    <xdr:graphicFrame macro="">
      <xdr:nvGraphicFramePr>
        <xdr:cNvPr id="4" name="Gráfico 2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7</xdr:row>
      <xdr:rowOff>14818</xdr:rowOff>
    </xdr:from>
    <xdr:to>
      <xdr:col>1</xdr:col>
      <xdr:colOff>314325</xdr:colOff>
      <xdr:row>8</xdr:row>
      <xdr:rowOff>100543</xdr:rowOff>
    </xdr:to>
    <xdr:pic>
      <xdr:nvPicPr>
        <xdr:cNvPr id="9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54151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670984</xdr:colOff>
      <xdr:row>7</xdr:row>
      <xdr:rowOff>10583</xdr:rowOff>
    </xdr:from>
    <xdr:to>
      <xdr:col>1</xdr:col>
      <xdr:colOff>985309</xdr:colOff>
      <xdr:row>8</xdr:row>
      <xdr:rowOff>95249</xdr:rowOff>
    </xdr:to>
    <xdr:pic>
      <xdr:nvPicPr>
        <xdr:cNvPr id="11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567" y="1449916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468316</xdr:colOff>
      <xdr:row>35</xdr:row>
      <xdr:rowOff>42343</xdr:rowOff>
    </xdr:from>
    <xdr:to>
      <xdr:col>10</xdr:col>
      <xdr:colOff>512316</xdr:colOff>
      <xdr:row>48</xdr:row>
      <xdr:rowOff>85843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1B39514-00B8-462F-9B20-B06DBC6036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746128</xdr:colOff>
      <xdr:row>35</xdr:row>
      <xdr:rowOff>31759</xdr:rowOff>
    </xdr:from>
    <xdr:to>
      <xdr:col>16</xdr:col>
      <xdr:colOff>38711</xdr:colOff>
      <xdr:row>48</xdr:row>
      <xdr:rowOff>75259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ECF0890-7D3B-477A-82C4-862F7388D9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0</xdr:colOff>
      <xdr:row>0</xdr:row>
      <xdr:rowOff>169334</xdr:rowOff>
    </xdr:from>
    <xdr:to>
      <xdr:col>4</xdr:col>
      <xdr:colOff>402167</xdr:colOff>
      <xdr:row>6</xdr:row>
      <xdr:rowOff>34251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16280AFA-DBBF-45EC-9FCD-3143AD53EA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r="44767"/>
        <a:stretch/>
      </xdr:blipFill>
      <xdr:spPr>
        <a:xfrm>
          <a:off x="116417" y="169334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12</xdr:col>
      <xdr:colOff>359833</xdr:colOff>
      <xdr:row>0</xdr:row>
      <xdr:rowOff>169334</xdr:rowOff>
    </xdr:from>
    <xdr:to>
      <xdr:col>15</xdr:col>
      <xdr:colOff>701250</xdr:colOff>
      <xdr:row>6</xdr:row>
      <xdr:rowOff>34251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5C479EA1-73F4-40A5-969B-02B52034E0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54520"/>
        <a:stretch/>
      </xdr:blipFill>
      <xdr:spPr>
        <a:xfrm>
          <a:off x="8868833" y="169334"/>
          <a:ext cx="2701500" cy="11137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158743</xdr:colOff>
      <xdr:row>35</xdr:row>
      <xdr:rowOff>95253</xdr:rowOff>
    </xdr:from>
    <xdr:to>
      <xdr:col>5</xdr:col>
      <xdr:colOff>86327</xdr:colOff>
      <xdr:row>48</xdr:row>
      <xdr:rowOff>137586</xdr:rowOff>
    </xdr:to>
    <xdr:graphicFrame macro="">
      <xdr:nvGraphicFramePr>
        <xdr:cNvPr id="3" name="Gráfico 26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195787</xdr:colOff>
      <xdr:row>35</xdr:row>
      <xdr:rowOff>95253</xdr:rowOff>
    </xdr:from>
    <xdr:to>
      <xdr:col>10</xdr:col>
      <xdr:colOff>493787</xdr:colOff>
      <xdr:row>48</xdr:row>
      <xdr:rowOff>137586</xdr:rowOff>
    </xdr:to>
    <xdr:graphicFrame macro="">
      <xdr:nvGraphicFramePr>
        <xdr:cNvPr id="4" name="Gráfico 26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603248</xdr:colOff>
      <xdr:row>35</xdr:row>
      <xdr:rowOff>95253</xdr:rowOff>
    </xdr:from>
    <xdr:to>
      <xdr:col>16</xdr:col>
      <xdr:colOff>12248</xdr:colOff>
      <xdr:row>48</xdr:row>
      <xdr:rowOff>137586</xdr:rowOff>
    </xdr:to>
    <xdr:graphicFrame macro="">
      <xdr:nvGraphicFramePr>
        <xdr:cNvPr id="5" name="Gráfico 2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0</xdr:colOff>
      <xdr:row>7</xdr:row>
      <xdr:rowOff>14818</xdr:rowOff>
    </xdr:from>
    <xdr:to>
      <xdr:col>1</xdr:col>
      <xdr:colOff>314325</xdr:colOff>
      <xdr:row>8</xdr:row>
      <xdr:rowOff>100543</xdr:rowOff>
    </xdr:to>
    <xdr:pic>
      <xdr:nvPicPr>
        <xdr:cNvPr id="8" name="2 Imagen" descr="j0432680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54151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7</xdr:row>
      <xdr:rowOff>5293</xdr:rowOff>
    </xdr:from>
    <xdr:to>
      <xdr:col>1</xdr:col>
      <xdr:colOff>737658</xdr:colOff>
      <xdr:row>8</xdr:row>
      <xdr:rowOff>89959</xdr:rowOff>
    </xdr:to>
    <xdr:pic>
      <xdr:nvPicPr>
        <xdr:cNvPr id="9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44626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7</xdr:row>
      <xdr:rowOff>0</xdr:rowOff>
    </xdr:from>
    <xdr:to>
      <xdr:col>1</xdr:col>
      <xdr:colOff>1207558</xdr:colOff>
      <xdr:row>8</xdr:row>
      <xdr:rowOff>84666</xdr:rowOff>
    </xdr:to>
    <xdr:pic>
      <xdr:nvPicPr>
        <xdr:cNvPr id="10" name="3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3933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4</xdr:col>
      <xdr:colOff>402167</xdr:colOff>
      <xdr:row>6</xdr:row>
      <xdr:rowOff>97750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E4F076AA-BFC6-4ECF-A8DD-8545BAF9C7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12</xdr:col>
      <xdr:colOff>381000</xdr:colOff>
      <xdr:row>1</xdr:row>
      <xdr:rowOff>0</xdr:rowOff>
    </xdr:from>
    <xdr:to>
      <xdr:col>15</xdr:col>
      <xdr:colOff>733000</xdr:colOff>
      <xdr:row>6</xdr:row>
      <xdr:rowOff>97750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DA6361EA-1551-428D-8437-3E740C2051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54520"/>
        <a:stretch/>
      </xdr:blipFill>
      <xdr:spPr>
        <a:xfrm>
          <a:off x="8868833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</xdr:col>
      <xdr:colOff>314325</xdr:colOff>
      <xdr:row>8</xdr:row>
      <xdr:rowOff>85725</xdr:rowOff>
    </xdr:to>
    <xdr:pic>
      <xdr:nvPicPr>
        <xdr:cNvPr id="4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248833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190500</xdr:rowOff>
    </xdr:from>
    <xdr:to>
      <xdr:col>1</xdr:col>
      <xdr:colOff>737658</xdr:colOff>
      <xdr:row>8</xdr:row>
      <xdr:rowOff>75141</xdr:rowOff>
    </xdr:to>
    <xdr:pic>
      <xdr:nvPicPr>
        <xdr:cNvPr id="5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238250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185207</xdr:rowOff>
    </xdr:from>
    <xdr:to>
      <xdr:col>1</xdr:col>
      <xdr:colOff>1207558</xdr:colOff>
      <xdr:row>8</xdr:row>
      <xdr:rowOff>69848</xdr:rowOff>
    </xdr:to>
    <xdr:pic>
      <xdr:nvPicPr>
        <xdr:cNvPr id="6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583" y="1423457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4</xdr:col>
      <xdr:colOff>190500</xdr:colOff>
      <xdr:row>6</xdr:row>
      <xdr:rowOff>97750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78252D6-B898-4245-BABA-845B2E2D4A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9</xdr:col>
      <xdr:colOff>296333</xdr:colOff>
      <xdr:row>1</xdr:row>
      <xdr:rowOff>0</xdr:rowOff>
    </xdr:from>
    <xdr:to>
      <xdr:col>13</xdr:col>
      <xdr:colOff>2750</xdr:colOff>
      <xdr:row>6</xdr:row>
      <xdr:rowOff>97750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0789A20-1418-4FE1-98CF-938F5544B9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7344833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447146</xdr:colOff>
      <xdr:row>6</xdr:row>
      <xdr:rowOff>101719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60F2183-0BED-4436-A80E-C89041AADF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9063" y="226219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9</xdr:col>
      <xdr:colOff>25141</xdr:colOff>
      <xdr:row>1</xdr:row>
      <xdr:rowOff>0</xdr:rowOff>
    </xdr:from>
    <xdr:to>
      <xdr:col>13</xdr:col>
      <xdr:colOff>12016</xdr:colOff>
      <xdr:row>6</xdr:row>
      <xdr:rowOff>101719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847226EA-1EBF-4CE4-B52B-292F390477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7823735" y="226219"/>
          <a:ext cx="2701500" cy="11137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3280833</xdr:colOff>
      <xdr:row>6</xdr:row>
      <xdr:rowOff>97750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7DD16A4F-C5E5-46F6-BF3B-4EA7A921F7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8</xdr:col>
      <xdr:colOff>740834</xdr:colOff>
      <xdr:row>1</xdr:row>
      <xdr:rowOff>0</xdr:rowOff>
    </xdr:from>
    <xdr:to>
      <xdr:col>12</xdr:col>
      <xdr:colOff>775334</xdr:colOff>
      <xdr:row>6</xdr:row>
      <xdr:rowOff>97750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19E27E66-DCCC-4175-AC03-80532BD654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9641417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193675</xdr:rowOff>
    </xdr:from>
    <xdr:to>
      <xdr:col>1</xdr:col>
      <xdr:colOff>314325</xdr:colOff>
      <xdr:row>8</xdr:row>
      <xdr:rowOff>78316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67732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61381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4</xdr:col>
      <xdr:colOff>201083</xdr:colOff>
      <xdr:row>6</xdr:row>
      <xdr:rowOff>97750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7E0ECEF-1185-4A33-8D08-E1A782AA8C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8</xdr:col>
      <xdr:colOff>762002</xdr:colOff>
      <xdr:row>1</xdr:row>
      <xdr:rowOff>0</xdr:rowOff>
    </xdr:from>
    <xdr:to>
      <xdr:col>13</xdr:col>
      <xdr:colOff>23918</xdr:colOff>
      <xdr:row>6</xdr:row>
      <xdr:rowOff>97750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A6F5B656-420E-404A-BA33-2AB7D4A9E5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7090835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193675</xdr:rowOff>
    </xdr:from>
    <xdr:to>
      <xdr:col>1</xdr:col>
      <xdr:colOff>314325</xdr:colOff>
      <xdr:row>8</xdr:row>
      <xdr:rowOff>78316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67732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61381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444500</xdr:colOff>
      <xdr:row>6</xdr:row>
      <xdr:rowOff>97750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FA7B044B-946F-41E3-85AB-A92405EC84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9</xdr:col>
      <xdr:colOff>1</xdr:colOff>
      <xdr:row>1</xdr:row>
      <xdr:rowOff>0</xdr:rowOff>
    </xdr:from>
    <xdr:to>
      <xdr:col>13</xdr:col>
      <xdr:colOff>34501</xdr:colOff>
      <xdr:row>6</xdr:row>
      <xdr:rowOff>97750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C5350D7D-9F69-4FF0-A2AE-7EF3322C45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7672918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13758</xdr:rowOff>
    </xdr:from>
    <xdr:to>
      <xdr:col>1</xdr:col>
      <xdr:colOff>314325</xdr:colOff>
      <xdr:row>8</xdr:row>
      <xdr:rowOff>99483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7</xdr:row>
      <xdr:rowOff>4233</xdr:rowOff>
    </xdr:from>
    <xdr:to>
      <xdr:col>1</xdr:col>
      <xdr:colOff>737658</xdr:colOff>
      <xdr:row>8</xdr:row>
      <xdr:rowOff>88899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198965</xdr:rowOff>
    </xdr:from>
    <xdr:to>
      <xdr:col>1</xdr:col>
      <xdr:colOff>1207558</xdr:colOff>
      <xdr:row>8</xdr:row>
      <xdr:rowOff>82548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444500</xdr:colOff>
      <xdr:row>6</xdr:row>
      <xdr:rowOff>118916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5B8BFD94-09E2-414A-B54D-C3180B2FA7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8</xdr:col>
      <xdr:colOff>740833</xdr:colOff>
      <xdr:row>1</xdr:row>
      <xdr:rowOff>0</xdr:rowOff>
    </xdr:from>
    <xdr:to>
      <xdr:col>12</xdr:col>
      <xdr:colOff>775333</xdr:colOff>
      <xdr:row>6</xdr:row>
      <xdr:rowOff>118916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AD99C159-AB1F-4B39-9A1B-80F409A9EB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7620000" y="232833"/>
          <a:ext cx="2701500" cy="1113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2" tint="-0.249977111117893"/>
  </sheetPr>
  <dimension ref="A1:P49"/>
  <sheetViews>
    <sheetView showGridLines="0" tabSelected="1" zoomScale="90" zoomScaleNormal="90" workbookViewId="0"/>
  </sheetViews>
  <sheetFormatPr baseColWidth="10" defaultRowHeight="15"/>
  <cols>
    <col min="1" max="1" width="1.7109375" customWidth="1"/>
    <col min="2" max="2" width="21.7109375" customWidth="1"/>
    <col min="3" max="3" width="36.7109375" customWidth="1"/>
    <col min="7" max="7" width="5.5703125" customWidth="1"/>
  </cols>
  <sheetData>
    <row r="1" spans="1:16" ht="18">
      <c r="A1" s="9"/>
      <c r="B1" s="6"/>
      <c r="C1" s="6"/>
      <c r="D1" s="10"/>
      <c r="E1" s="10"/>
      <c r="F1" s="10"/>
      <c r="G1" s="11"/>
      <c r="H1" s="7"/>
      <c r="I1" s="7"/>
      <c r="J1" s="7"/>
      <c r="K1" s="7"/>
      <c r="L1" s="7"/>
      <c r="M1" s="7"/>
      <c r="N1" s="7"/>
      <c r="O1" s="7"/>
      <c r="P1" s="7"/>
    </row>
    <row r="2" spans="1:16" ht="18">
      <c r="A2" s="12"/>
      <c r="B2" s="4"/>
      <c r="C2" s="4"/>
      <c r="D2" s="13"/>
      <c r="E2" s="13"/>
      <c r="F2" s="13"/>
      <c r="G2" s="14"/>
      <c r="I2" s="7"/>
      <c r="J2" s="7"/>
      <c r="K2" s="7"/>
      <c r="L2" s="7"/>
      <c r="M2" s="7"/>
      <c r="N2" s="7"/>
      <c r="O2" s="7"/>
      <c r="P2" s="7"/>
    </row>
    <row r="3" spans="1:16">
      <c r="A3" s="12"/>
      <c r="B3" s="4"/>
      <c r="C3" s="4"/>
      <c r="D3" s="4"/>
      <c r="E3" s="4"/>
      <c r="F3" s="4"/>
      <c r="G3" s="15"/>
    </row>
    <row r="4" spans="1:16">
      <c r="A4" s="12"/>
      <c r="B4" s="4"/>
      <c r="C4" s="4"/>
      <c r="D4" s="4"/>
      <c r="E4" s="4"/>
      <c r="F4" s="4"/>
      <c r="G4" s="15"/>
    </row>
    <row r="5" spans="1:16" ht="15.75">
      <c r="A5" s="12"/>
      <c r="B5" s="16"/>
      <c r="C5" s="24"/>
      <c r="D5" s="4"/>
      <c r="E5" s="4"/>
      <c r="F5" s="4"/>
      <c r="G5" s="15"/>
    </row>
    <row r="6" spans="1:16" ht="15.75">
      <c r="A6" s="12"/>
      <c r="B6" s="3"/>
      <c r="C6" s="24"/>
      <c r="D6" s="4"/>
      <c r="E6" s="4"/>
      <c r="F6" s="4"/>
      <c r="G6" s="15"/>
    </row>
    <row r="7" spans="1:16" ht="15.75">
      <c r="A7" s="12"/>
      <c r="B7" s="92" t="s">
        <v>306</v>
      </c>
      <c r="C7" s="92"/>
      <c r="D7" s="92"/>
      <c r="E7" s="92"/>
      <c r="F7" s="92"/>
      <c r="G7" s="15"/>
    </row>
    <row r="8" spans="1:16" ht="15.75" customHeight="1">
      <c r="A8" s="12"/>
      <c r="B8" s="92" t="s">
        <v>307</v>
      </c>
      <c r="C8" s="92"/>
      <c r="D8" s="92"/>
      <c r="E8" s="92"/>
      <c r="F8" s="92"/>
      <c r="G8" s="15"/>
    </row>
    <row r="9" spans="1:16" ht="15.75" customHeight="1">
      <c r="A9" s="12"/>
      <c r="B9" s="24"/>
      <c r="D9" s="4"/>
      <c r="E9" s="4"/>
      <c r="F9" s="4"/>
      <c r="G9" s="15"/>
    </row>
    <row r="10" spans="1:16" ht="15.75">
      <c r="A10" s="12"/>
      <c r="B10" s="24"/>
      <c r="D10" s="4"/>
      <c r="E10" s="4"/>
      <c r="F10" s="4"/>
      <c r="G10" s="15"/>
    </row>
    <row r="11" spans="1:16" ht="15.75">
      <c r="A11" s="12"/>
      <c r="B11" s="24"/>
      <c r="D11" s="4"/>
      <c r="E11" s="4"/>
      <c r="F11" s="4"/>
      <c r="G11" s="15"/>
    </row>
    <row r="12" spans="1:16" ht="15.75">
      <c r="A12" s="12"/>
      <c r="B12" s="24"/>
      <c r="C12" s="43" t="s">
        <v>100</v>
      </c>
      <c r="D12" s="4"/>
      <c r="E12" s="4"/>
      <c r="F12" s="4"/>
      <c r="G12" s="15"/>
    </row>
    <row r="13" spans="1:16" ht="15.75">
      <c r="A13" s="12"/>
      <c r="B13" s="24"/>
      <c r="C13" s="25"/>
      <c r="D13" s="4"/>
      <c r="E13" s="4"/>
      <c r="F13" s="4"/>
      <c r="G13" s="15"/>
    </row>
    <row r="14" spans="1:16" ht="15.75">
      <c r="A14" s="12"/>
      <c r="B14" s="24"/>
      <c r="C14" s="41" t="s">
        <v>284</v>
      </c>
      <c r="D14" s="4"/>
      <c r="E14" s="4"/>
      <c r="F14" s="4"/>
      <c r="G14" s="15"/>
    </row>
    <row r="15" spans="1:16" ht="15.75">
      <c r="A15" s="12"/>
      <c r="B15" s="24"/>
      <c r="C15" s="41" t="s">
        <v>285</v>
      </c>
      <c r="D15" s="4"/>
      <c r="E15" s="4"/>
      <c r="F15" s="4"/>
      <c r="G15" s="15"/>
    </row>
    <row r="16" spans="1:16" ht="15.75">
      <c r="A16" s="12"/>
      <c r="B16" s="24"/>
      <c r="C16" s="41" t="s">
        <v>62</v>
      </c>
      <c r="D16" s="4"/>
      <c r="E16" s="4"/>
      <c r="F16" s="4"/>
      <c r="G16" s="15"/>
    </row>
    <row r="17" spans="1:7" ht="15.75">
      <c r="A17" s="12"/>
      <c r="B17" s="24"/>
      <c r="C17" s="41" t="s">
        <v>63</v>
      </c>
      <c r="D17" s="4"/>
      <c r="E17" s="4"/>
      <c r="F17" s="4"/>
      <c r="G17" s="15"/>
    </row>
    <row r="18" spans="1:7" ht="15.75">
      <c r="A18" s="12"/>
      <c r="B18" s="24"/>
      <c r="C18" s="41" t="s">
        <v>64</v>
      </c>
      <c r="D18" s="4"/>
      <c r="E18" s="4"/>
      <c r="F18" s="4"/>
      <c r="G18" s="15"/>
    </row>
    <row r="19" spans="1:7" ht="15.75">
      <c r="A19" s="12"/>
      <c r="B19" s="4"/>
      <c r="C19" s="41" t="s">
        <v>65</v>
      </c>
      <c r="D19" s="4"/>
      <c r="E19" s="4"/>
      <c r="F19" s="4"/>
      <c r="G19" s="15"/>
    </row>
    <row r="20" spans="1:7" ht="15.75">
      <c r="A20" s="12"/>
      <c r="B20" s="4"/>
      <c r="C20" s="41" t="s">
        <v>66</v>
      </c>
      <c r="D20" s="4"/>
      <c r="E20" s="4"/>
      <c r="F20" s="4"/>
      <c r="G20" s="15"/>
    </row>
    <row r="21" spans="1:7" ht="15.75">
      <c r="A21" s="12"/>
      <c r="B21" s="4"/>
      <c r="C21" s="41" t="s">
        <v>297</v>
      </c>
      <c r="D21" s="4"/>
      <c r="E21" s="4"/>
      <c r="F21" s="4"/>
      <c r="G21" s="15"/>
    </row>
    <row r="22" spans="1:7" ht="15.75">
      <c r="A22" s="12"/>
      <c r="B22" s="4"/>
      <c r="C22" s="41" t="s">
        <v>67</v>
      </c>
      <c r="D22" s="4"/>
      <c r="E22" s="4"/>
      <c r="F22" s="4"/>
      <c r="G22" s="15"/>
    </row>
    <row r="23" spans="1:7">
      <c r="A23" s="12"/>
      <c r="B23" s="4"/>
      <c r="C23" s="4"/>
      <c r="D23" s="4"/>
      <c r="E23" s="4"/>
      <c r="F23" s="4"/>
      <c r="G23" s="15"/>
    </row>
    <row r="24" spans="1:7">
      <c r="A24" s="12"/>
      <c r="B24" s="4"/>
      <c r="C24" s="4"/>
      <c r="D24" s="4"/>
      <c r="E24" s="4"/>
      <c r="F24" s="4"/>
      <c r="G24" s="15"/>
    </row>
    <row r="25" spans="1:7">
      <c r="A25" s="12"/>
      <c r="B25" s="4"/>
      <c r="C25" s="4"/>
      <c r="D25" s="4"/>
      <c r="E25" s="4"/>
      <c r="F25" s="4"/>
      <c r="G25" s="15"/>
    </row>
    <row r="26" spans="1:7">
      <c r="A26" s="12"/>
      <c r="B26" s="83" t="s">
        <v>308</v>
      </c>
      <c r="C26" s="4"/>
      <c r="D26" s="4"/>
      <c r="E26" s="4"/>
      <c r="F26" s="4"/>
      <c r="G26" s="15"/>
    </row>
    <row r="27" spans="1:7">
      <c r="A27" s="12"/>
      <c r="B27" s="83" t="s">
        <v>227</v>
      </c>
      <c r="C27" s="4"/>
      <c r="D27" s="4"/>
      <c r="E27" s="4"/>
      <c r="F27" s="4"/>
      <c r="G27" s="15"/>
    </row>
    <row r="28" spans="1:7">
      <c r="A28" s="12"/>
      <c r="B28" s="4"/>
      <c r="C28" s="4"/>
      <c r="D28" s="4"/>
      <c r="E28" s="4"/>
      <c r="F28" s="4"/>
      <c r="G28" s="15"/>
    </row>
    <row r="29" spans="1:7">
      <c r="A29" s="12"/>
      <c r="B29" s="4"/>
      <c r="C29" s="4"/>
      <c r="D29" s="4"/>
      <c r="E29" s="4"/>
      <c r="F29" s="4"/>
      <c r="G29" s="15"/>
    </row>
    <row r="30" spans="1:7" ht="15.75">
      <c r="A30" s="12"/>
      <c r="B30" s="44" t="s">
        <v>229</v>
      </c>
      <c r="C30" s="45" t="s">
        <v>309</v>
      </c>
      <c r="D30" s="4"/>
      <c r="E30" s="4"/>
      <c r="F30" s="4"/>
      <c r="G30" s="15"/>
    </row>
    <row r="31" spans="1:7" ht="15.75">
      <c r="A31" s="12"/>
      <c r="B31" s="44" t="s">
        <v>228</v>
      </c>
      <c r="C31" s="45" t="s">
        <v>310</v>
      </c>
      <c r="D31" s="4"/>
      <c r="E31" s="4"/>
      <c r="F31" s="4"/>
      <c r="G31" s="15"/>
    </row>
    <row r="32" spans="1:7">
      <c r="A32" s="12"/>
      <c r="B32" s="4"/>
      <c r="C32" s="4"/>
      <c r="D32" s="4"/>
      <c r="E32" s="4"/>
      <c r="F32" s="4"/>
      <c r="G32" s="15"/>
    </row>
    <row r="33" spans="1:7">
      <c r="A33" s="18"/>
      <c r="B33" s="5"/>
      <c r="C33" s="5"/>
      <c r="D33" s="5"/>
      <c r="E33" s="5"/>
      <c r="F33" s="5"/>
      <c r="G33" s="19"/>
    </row>
    <row r="36" spans="1:7">
      <c r="A36" s="12"/>
      <c r="B36" s="4"/>
      <c r="C36" s="4"/>
      <c r="D36" s="4"/>
      <c r="E36" s="4"/>
      <c r="F36" s="4"/>
    </row>
    <row r="37" spans="1:7">
      <c r="A37" s="12"/>
      <c r="B37" s="4"/>
      <c r="C37" s="4"/>
      <c r="D37" s="4"/>
      <c r="E37" s="4"/>
      <c r="F37" s="4"/>
    </row>
    <row r="38" spans="1:7">
      <c r="A38" s="12"/>
      <c r="B38" s="4"/>
      <c r="C38" s="4"/>
      <c r="D38" s="4"/>
      <c r="E38" s="4"/>
      <c r="F38" s="4"/>
    </row>
    <row r="39" spans="1:7">
      <c r="A39" s="12"/>
      <c r="B39" s="4"/>
      <c r="C39" s="4"/>
      <c r="D39" s="4"/>
      <c r="E39" s="4"/>
      <c r="F39" s="4"/>
    </row>
    <row r="40" spans="1:7">
      <c r="A40" s="12"/>
      <c r="B40" s="4"/>
      <c r="C40" s="4"/>
      <c r="D40" s="4"/>
      <c r="E40" s="4"/>
      <c r="F40" s="4"/>
    </row>
    <row r="41" spans="1:7">
      <c r="A41" s="12"/>
      <c r="B41" s="4"/>
      <c r="C41" s="4"/>
      <c r="D41" s="4"/>
      <c r="E41" s="4"/>
      <c r="F41" s="4"/>
    </row>
    <row r="42" spans="1:7">
      <c r="A42" s="12"/>
      <c r="B42" s="4"/>
      <c r="C42" s="4"/>
      <c r="D42" s="4"/>
      <c r="E42" s="4"/>
      <c r="F42" s="4"/>
    </row>
    <row r="43" spans="1:7">
      <c r="A43" s="12"/>
      <c r="B43" s="4"/>
      <c r="C43" s="4"/>
      <c r="D43" s="4"/>
      <c r="E43" s="4"/>
      <c r="F43" s="4"/>
    </row>
    <row r="44" spans="1:7">
      <c r="A44" s="12"/>
      <c r="B44" s="4"/>
      <c r="C44" s="4"/>
      <c r="D44" s="4"/>
      <c r="E44" s="4"/>
      <c r="F44" s="4"/>
    </row>
    <row r="45" spans="1:7">
      <c r="A45" s="12"/>
      <c r="B45" s="4"/>
      <c r="C45" s="4"/>
      <c r="D45" s="4"/>
      <c r="E45" s="4"/>
      <c r="F45" s="4"/>
    </row>
    <row r="46" spans="1:7">
      <c r="A46" s="12"/>
      <c r="B46" s="4"/>
      <c r="C46" s="4"/>
      <c r="D46" s="4"/>
      <c r="E46" s="4"/>
      <c r="F46" s="4"/>
    </row>
    <row r="47" spans="1:7">
      <c r="A47" s="12"/>
      <c r="B47" s="4"/>
      <c r="C47" s="4"/>
      <c r="D47" s="4"/>
      <c r="E47" s="4"/>
      <c r="F47" s="4"/>
    </row>
    <row r="48" spans="1:7">
      <c r="A48" s="12"/>
      <c r="B48" s="4"/>
      <c r="C48" s="4"/>
      <c r="D48" s="4"/>
      <c r="E48" s="4"/>
      <c r="F48" s="4"/>
    </row>
    <row r="49" spans="1:6">
      <c r="A49" s="12"/>
      <c r="B49" s="4"/>
      <c r="C49" s="4"/>
      <c r="D49" s="4"/>
      <c r="E49" s="4"/>
      <c r="F49" s="4"/>
    </row>
  </sheetData>
  <mergeCells count="2">
    <mergeCell ref="B7:F7"/>
    <mergeCell ref="B8:F8"/>
  </mergeCells>
  <hyperlinks>
    <hyperlink ref="C14" location="Sexo!A1" display="Oferentes por sexo"/>
    <hyperlink ref="C16" location="Departamentos!A1" display="Oferentes por departamentos "/>
    <hyperlink ref="C17" location="Ciudades!A1" display="Oferentes por ciudades"/>
    <hyperlink ref="C18" location="Ocupaciones!A1" display="Oferentes por ocupaciones "/>
    <hyperlink ref="C19" location="'Educación '!A1" display="Oferentes por nivel educativo "/>
    <hyperlink ref="C20" location="'Experiencia laboral'!A1" display="Oferentes por experiencia laboral"/>
    <hyperlink ref="C22" location="'Aspiración Salarial'!A1" display="Oferentes por rangos de salarios"/>
    <hyperlink ref="C15" location="Edad!A1" display="Oferentes por rangos de edad"/>
    <hyperlink ref="C21" location="'Áreas de conocimiento'!A1" display="Oferentes por áreas de conocimiento"/>
  </hyperlinks>
  <pageMargins left="0.39370078740157483" right="0.39370078740157483" top="0.39370078740157483" bottom="0.39370078740157483" header="0.31496062992125984" footer="0.31496062992125984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rgb="FFFF0000"/>
  </sheetPr>
  <dimension ref="A1:S37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56.5703125" customWidth="1"/>
    <col min="3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42578125" bestFit="1" customWidth="1"/>
    <col min="17" max="17" width="12" bestFit="1" customWidth="1"/>
    <col min="18" max="18" width="12.42578125" bestFit="1" customWidth="1"/>
    <col min="19" max="19" width="12" bestFit="1" customWidth="1"/>
  </cols>
  <sheetData>
    <row r="1" spans="1:19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</row>
    <row r="2" spans="1:19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</row>
    <row r="3" spans="1:19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9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9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9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9">
      <c r="A7" s="12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9">
      <c r="A8" s="12"/>
      <c r="B8" s="8"/>
      <c r="C8" s="26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19">
      <c r="A9" s="12"/>
      <c r="B9" s="8"/>
      <c r="C9" s="26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19">
      <c r="A10" s="12"/>
      <c r="B10" s="8"/>
      <c r="C10" s="26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19" ht="15.75">
      <c r="A11" s="12"/>
      <c r="B11" s="8"/>
      <c r="C11" s="97" t="s">
        <v>296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19" ht="15.75">
      <c r="A12" s="12"/>
      <c r="B12" s="8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15"/>
    </row>
    <row r="13" spans="1:19" ht="31.5">
      <c r="A13" s="12"/>
      <c r="B13" s="30" t="s">
        <v>295</v>
      </c>
      <c r="C13" s="98" t="s">
        <v>314</v>
      </c>
      <c r="D13" s="98"/>
      <c r="E13" s="95" t="s">
        <v>311</v>
      </c>
      <c r="F13" s="95" t="s">
        <v>305</v>
      </c>
      <c r="G13" s="100" t="s">
        <v>315</v>
      </c>
      <c r="H13" s="99"/>
      <c r="I13" s="95" t="s">
        <v>311</v>
      </c>
      <c r="J13" s="95" t="s">
        <v>305</v>
      </c>
      <c r="K13" s="65"/>
      <c r="L13" s="88" t="s">
        <v>316</v>
      </c>
      <c r="M13" s="95" t="s">
        <v>101</v>
      </c>
      <c r="N13" s="15"/>
    </row>
    <row r="14" spans="1:19" ht="15.75">
      <c r="A14" s="12"/>
      <c r="B14" s="30"/>
      <c r="C14" s="31">
        <v>2017</v>
      </c>
      <c r="D14" s="31">
        <v>2018</v>
      </c>
      <c r="E14" s="95"/>
      <c r="F14" s="95"/>
      <c r="G14" s="31">
        <v>2017</v>
      </c>
      <c r="H14" s="31">
        <v>2018</v>
      </c>
      <c r="I14" s="95"/>
      <c r="J14" s="95"/>
      <c r="K14" s="65"/>
      <c r="L14" s="39" t="s">
        <v>313</v>
      </c>
      <c r="M14" s="95"/>
      <c r="N14" s="15"/>
    </row>
    <row r="15" spans="1:19">
      <c r="A15" s="12"/>
      <c r="B15" s="8"/>
      <c r="C15" s="26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19" ht="15.75">
      <c r="A16" s="12"/>
      <c r="B16" s="34" t="s">
        <v>286</v>
      </c>
      <c r="C16" s="35">
        <v>29</v>
      </c>
      <c r="D16" s="35">
        <v>27</v>
      </c>
      <c r="E16" s="36">
        <f t="shared" ref="E16:E25" si="0">IF(ISBLANK(D16),"",(IFERROR(((D16/C16-1)*100),"")))</f>
        <v>-6.8965517241379342</v>
      </c>
      <c r="F16" s="36">
        <f t="shared" ref="F16:F24" si="1">+(D16*100)/$D$25</f>
        <v>0.6665020982473463</v>
      </c>
      <c r="G16" s="35">
        <v>29</v>
      </c>
      <c r="H16" s="35">
        <v>27</v>
      </c>
      <c r="I16" s="36">
        <f t="shared" ref="I16:I25" si="2">IF(ISBLANK(H16),"",(IFERROR(((H16/G16-1)*100),"")))</f>
        <v>-6.8965517241379342</v>
      </c>
      <c r="J16" s="36">
        <f t="shared" ref="J16:J24" si="3">+(H16*100)/$H$25</f>
        <v>0.6665020982473463</v>
      </c>
      <c r="K16" s="81"/>
      <c r="L16" s="35">
        <v>1567</v>
      </c>
      <c r="M16" s="36">
        <f t="shared" ref="M16:M24" si="4">+(L16*100)/$L$25</f>
        <v>0.46882058861367326</v>
      </c>
      <c r="N16" s="15"/>
    </row>
    <row r="17" spans="1:14" ht="15.75">
      <c r="A17" s="12"/>
      <c r="B17" s="34" t="s">
        <v>287</v>
      </c>
      <c r="C17" s="35">
        <v>21</v>
      </c>
      <c r="D17" s="35">
        <v>20</v>
      </c>
      <c r="E17" s="36">
        <f t="shared" si="0"/>
        <v>-4.7619047619047672</v>
      </c>
      <c r="F17" s="36">
        <f t="shared" si="1"/>
        <v>0.49370525796099729</v>
      </c>
      <c r="G17" s="35">
        <v>21</v>
      </c>
      <c r="H17" s="35">
        <v>20</v>
      </c>
      <c r="I17" s="36">
        <f t="shared" si="2"/>
        <v>-4.7619047619047672</v>
      </c>
      <c r="J17" s="36">
        <f t="shared" si="3"/>
        <v>0.49370525796099729</v>
      </c>
      <c r="K17" s="81"/>
      <c r="L17" s="35">
        <v>1146</v>
      </c>
      <c r="M17" s="36">
        <f t="shared" si="4"/>
        <v>0.34286432326181848</v>
      </c>
      <c r="N17" s="15"/>
    </row>
    <row r="18" spans="1:14" ht="15.75">
      <c r="A18" s="12"/>
      <c r="B18" s="34" t="s">
        <v>288</v>
      </c>
      <c r="C18" s="35">
        <v>167</v>
      </c>
      <c r="D18" s="35">
        <v>103</v>
      </c>
      <c r="E18" s="36">
        <f t="shared" si="0"/>
        <v>-38.323353293413177</v>
      </c>
      <c r="F18" s="36">
        <f t="shared" si="1"/>
        <v>2.542582078499136</v>
      </c>
      <c r="G18" s="35">
        <v>167</v>
      </c>
      <c r="H18" s="35">
        <v>103</v>
      </c>
      <c r="I18" s="36">
        <f t="shared" si="2"/>
        <v>-38.323353293413177</v>
      </c>
      <c r="J18" s="36">
        <f t="shared" si="3"/>
        <v>2.542582078499136</v>
      </c>
      <c r="K18" s="81"/>
      <c r="L18" s="35">
        <v>5396</v>
      </c>
      <c r="M18" s="36">
        <f t="shared" si="4"/>
        <v>1.6143943179064333</v>
      </c>
      <c r="N18" s="15"/>
    </row>
    <row r="19" spans="1:14" ht="15.75">
      <c r="A19" s="12"/>
      <c r="B19" s="34" t="s">
        <v>289</v>
      </c>
      <c r="C19" s="35">
        <v>103</v>
      </c>
      <c r="D19" s="35">
        <v>48</v>
      </c>
      <c r="E19" s="36">
        <f t="shared" si="0"/>
        <v>-53.398058252427184</v>
      </c>
      <c r="F19" s="36">
        <f t="shared" si="1"/>
        <v>1.1848926191063935</v>
      </c>
      <c r="G19" s="35">
        <v>103</v>
      </c>
      <c r="H19" s="35">
        <v>48</v>
      </c>
      <c r="I19" s="36">
        <f t="shared" si="2"/>
        <v>-53.398058252427184</v>
      </c>
      <c r="J19" s="36">
        <f t="shared" si="3"/>
        <v>1.1848926191063935</v>
      </c>
      <c r="K19" s="81"/>
      <c r="L19" s="35">
        <v>4647</v>
      </c>
      <c r="M19" s="36">
        <f t="shared" si="4"/>
        <v>1.3903058553208294</v>
      </c>
      <c r="N19" s="15"/>
    </row>
    <row r="20" spans="1:14" ht="15.75">
      <c r="A20" s="12"/>
      <c r="B20" s="34" t="s">
        <v>290</v>
      </c>
      <c r="C20" s="35">
        <v>143</v>
      </c>
      <c r="D20" s="35">
        <v>105</v>
      </c>
      <c r="E20" s="36">
        <f t="shared" si="0"/>
        <v>-26.573426573426573</v>
      </c>
      <c r="F20" s="36">
        <f t="shared" si="1"/>
        <v>2.5919526042952357</v>
      </c>
      <c r="G20" s="35">
        <v>143</v>
      </c>
      <c r="H20" s="35">
        <v>105</v>
      </c>
      <c r="I20" s="36">
        <f t="shared" si="2"/>
        <v>-26.573426573426573</v>
      </c>
      <c r="J20" s="36">
        <f t="shared" si="3"/>
        <v>2.5919526042952357</v>
      </c>
      <c r="K20" s="81"/>
      <c r="L20" s="35">
        <v>7951</v>
      </c>
      <c r="M20" s="36">
        <f t="shared" si="4"/>
        <v>2.3788082323339608</v>
      </c>
      <c r="N20" s="15"/>
    </row>
    <row r="21" spans="1:14" ht="15" customHeight="1">
      <c r="A21" s="12"/>
      <c r="B21" s="34" t="s">
        <v>291</v>
      </c>
      <c r="C21" s="35">
        <v>379</v>
      </c>
      <c r="D21" s="35">
        <v>325</v>
      </c>
      <c r="E21" s="36">
        <f t="shared" si="0"/>
        <v>-14.248021108179421</v>
      </c>
      <c r="F21" s="36">
        <f t="shared" si="1"/>
        <v>8.0227104418662059</v>
      </c>
      <c r="G21" s="35">
        <v>379</v>
      </c>
      <c r="H21" s="35">
        <v>325</v>
      </c>
      <c r="I21" s="36">
        <f t="shared" si="2"/>
        <v>-14.248021108179421</v>
      </c>
      <c r="J21" s="36">
        <f t="shared" si="3"/>
        <v>8.0227104418662059</v>
      </c>
      <c r="K21" s="81"/>
      <c r="L21" s="35">
        <v>24467</v>
      </c>
      <c r="M21" s="36">
        <f t="shared" si="4"/>
        <v>7.3201233832870098</v>
      </c>
      <c r="N21" s="15"/>
    </row>
    <row r="22" spans="1:14" ht="15.75">
      <c r="A22" s="12"/>
      <c r="B22" s="34" t="s">
        <v>292</v>
      </c>
      <c r="C22" s="35">
        <v>306</v>
      </c>
      <c r="D22" s="35">
        <v>210</v>
      </c>
      <c r="E22" s="36">
        <f t="shared" si="0"/>
        <v>-31.372549019607842</v>
      </c>
      <c r="F22" s="36">
        <f t="shared" si="1"/>
        <v>5.1839052085904713</v>
      </c>
      <c r="G22" s="35">
        <v>306</v>
      </c>
      <c r="H22" s="35">
        <v>210</v>
      </c>
      <c r="I22" s="36">
        <f t="shared" si="2"/>
        <v>-31.372549019607842</v>
      </c>
      <c r="J22" s="36">
        <f t="shared" si="3"/>
        <v>5.1839052085904713</v>
      </c>
      <c r="K22" s="81"/>
      <c r="L22" s="35">
        <v>17015</v>
      </c>
      <c r="M22" s="36">
        <f t="shared" si="4"/>
        <v>5.0906077315007341</v>
      </c>
      <c r="N22" s="15"/>
    </row>
    <row r="23" spans="1:14" ht="15.75">
      <c r="A23" s="12"/>
      <c r="B23" s="34" t="s">
        <v>293</v>
      </c>
      <c r="C23" s="35">
        <v>17</v>
      </c>
      <c r="D23" s="35">
        <v>7</v>
      </c>
      <c r="E23" s="36">
        <f t="shared" si="0"/>
        <v>-58.82352941176471</v>
      </c>
      <c r="F23" s="36">
        <f t="shared" si="1"/>
        <v>0.17279684028634906</v>
      </c>
      <c r="G23" s="35">
        <v>17</v>
      </c>
      <c r="H23" s="35">
        <v>7</v>
      </c>
      <c r="I23" s="36">
        <f t="shared" si="2"/>
        <v>-58.82352941176471</v>
      </c>
      <c r="J23" s="36">
        <f t="shared" si="3"/>
        <v>0.17279684028634906</v>
      </c>
      <c r="K23" s="81"/>
      <c r="L23" s="35">
        <v>818</v>
      </c>
      <c r="M23" s="36">
        <f t="shared" si="4"/>
        <v>0.2447321260280694</v>
      </c>
      <c r="N23" s="15"/>
    </row>
    <row r="24" spans="1:14" ht="15.75">
      <c r="A24" s="12"/>
      <c r="B24" s="34" t="s">
        <v>294</v>
      </c>
      <c r="C24" s="35">
        <v>4474</v>
      </c>
      <c r="D24" s="35">
        <v>3206</v>
      </c>
      <c r="E24" s="36">
        <f t="shared" si="0"/>
        <v>-28.341528833258835</v>
      </c>
      <c r="F24" s="36">
        <f t="shared" si="1"/>
        <v>79.140952851147858</v>
      </c>
      <c r="G24" s="35">
        <v>4474</v>
      </c>
      <c r="H24" s="35">
        <v>3206</v>
      </c>
      <c r="I24" s="36">
        <f t="shared" si="2"/>
        <v>-28.341528833258835</v>
      </c>
      <c r="J24" s="36">
        <f t="shared" si="3"/>
        <v>79.140952851147858</v>
      </c>
      <c r="K24" s="81"/>
      <c r="L24" s="35">
        <v>271236</v>
      </c>
      <c r="M24" s="36">
        <f t="shared" si="4"/>
        <v>81.149343441747476</v>
      </c>
      <c r="N24" s="15"/>
    </row>
    <row r="25" spans="1:14" ht="15.75">
      <c r="A25" s="12"/>
      <c r="B25" s="40" t="s">
        <v>70</v>
      </c>
      <c r="C25" s="37">
        <f>SUM(C16:C24)</f>
        <v>5639</v>
      </c>
      <c r="D25" s="37">
        <f>SUM(D16:D24)</f>
        <v>4051</v>
      </c>
      <c r="E25" s="38">
        <f t="shared" si="0"/>
        <v>-28.161021457705271</v>
      </c>
      <c r="F25" s="37">
        <f>SUM(F16:F24)</f>
        <v>100</v>
      </c>
      <c r="G25" s="37">
        <f t="shared" ref="G25:H25" si="5">SUM(G16:G24)</f>
        <v>5639</v>
      </c>
      <c r="H25" s="37">
        <f t="shared" si="5"/>
        <v>4051</v>
      </c>
      <c r="I25" s="38">
        <f t="shared" si="2"/>
        <v>-28.161021457705271</v>
      </c>
      <c r="J25" s="37">
        <f>SUM(J16:J24)</f>
        <v>100</v>
      </c>
      <c r="K25" s="4"/>
      <c r="L25" s="37">
        <f t="shared" ref="L25:M25" si="6">SUM(L16:L24)</f>
        <v>334243</v>
      </c>
      <c r="M25" s="37">
        <f t="shared" si="6"/>
        <v>100</v>
      </c>
      <c r="N25" s="15"/>
    </row>
    <row r="26" spans="1:14">
      <c r="A26" s="12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15"/>
    </row>
    <row r="27" spans="1:14" ht="15.75">
      <c r="A27" s="12"/>
      <c r="B27" s="34" t="s">
        <v>254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15"/>
    </row>
    <row r="28" spans="1:14">
      <c r="A28" s="18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9"/>
    </row>
    <row r="33" spans="1:13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>
      <c r="A34" s="12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>
      <c r="A35" s="12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>
      <c r="A36" s="12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>
      <c r="A37" s="12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rgb="FFFF0000"/>
  </sheetPr>
  <dimension ref="A1:K137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33.5703125" customWidth="1"/>
    <col min="3" max="4" width="11" customWidth="1"/>
    <col min="5" max="5" width="11.85546875" customWidth="1"/>
    <col min="6" max="7" width="11" customWidth="1"/>
    <col min="8" max="8" width="11.85546875" customWidth="1"/>
    <col min="9" max="9" width="11" customWidth="1"/>
    <col min="10" max="10" width="15.5703125" customWidth="1"/>
    <col min="11" max="11" width="1.7109375" customWidth="1"/>
  </cols>
  <sheetData>
    <row r="1" spans="1:11" ht="18">
      <c r="A1" s="9"/>
      <c r="B1" s="6"/>
      <c r="C1" s="6"/>
      <c r="D1" s="6"/>
      <c r="E1" s="6"/>
      <c r="F1" s="10"/>
      <c r="G1" s="10"/>
      <c r="H1" s="10"/>
      <c r="I1" s="10"/>
      <c r="J1" s="10"/>
      <c r="K1" s="11"/>
    </row>
    <row r="2" spans="1:11" ht="18">
      <c r="A2" s="12"/>
      <c r="B2" s="4"/>
      <c r="C2" s="4"/>
      <c r="D2" s="4"/>
      <c r="E2" s="4"/>
      <c r="F2" s="13"/>
      <c r="G2" s="13"/>
      <c r="H2" s="13"/>
      <c r="I2" s="13"/>
      <c r="J2" s="13"/>
      <c r="K2" s="14"/>
    </row>
    <row r="3" spans="1:11">
      <c r="A3" s="12"/>
      <c r="B3" s="4"/>
      <c r="C3" s="4"/>
      <c r="D3" s="4"/>
      <c r="E3" s="4"/>
      <c r="F3" s="4"/>
      <c r="G3" s="4"/>
      <c r="H3" s="4"/>
      <c r="I3" s="4"/>
      <c r="J3" s="4"/>
      <c r="K3" s="15"/>
    </row>
    <row r="4" spans="1:11">
      <c r="A4" s="12"/>
      <c r="B4" s="4"/>
      <c r="C4" s="4"/>
      <c r="D4" s="4"/>
      <c r="E4" s="4"/>
      <c r="F4" s="4"/>
      <c r="G4" s="4"/>
      <c r="H4" s="4"/>
      <c r="I4" s="4"/>
      <c r="J4" s="4"/>
      <c r="K4" s="15"/>
    </row>
    <row r="5" spans="1:11">
      <c r="A5" s="12"/>
      <c r="B5" s="4"/>
      <c r="C5" s="4"/>
      <c r="D5" s="4"/>
      <c r="E5" s="4"/>
      <c r="F5" s="4"/>
      <c r="G5" s="4"/>
      <c r="H5" s="4"/>
      <c r="I5" s="4"/>
      <c r="J5" s="4"/>
      <c r="K5" s="15"/>
    </row>
    <row r="6" spans="1:11" ht="15.75">
      <c r="A6" s="12"/>
      <c r="B6" s="3"/>
      <c r="C6" s="4"/>
      <c r="D6" s="4"/>
      <c r="E6" s="4"/>
      <c r="F6" s="4"/>
      <c r="G6" s="4"/>
      <c r="H6" s="4"/>
      <c r="I6" s="4"/>
      <c r="J6" s="4"/>
      <c r="K6" s="15"/>
    </row>
    <row r="7" spans="1:11" ht="15" customHeight="1">
      <c r="A7" s="12"/>
      <c r="C7" s="4"/>
      <c r="D7" s="4"/>
      <c r="E7" s="4"/>
      <c r="F7" s="4"/>
      <c r="G7" s="4"/>
      <c r="H7" s="4"/>
      <c r="I7" s="4"/>
      <c r="J7" s="4"/>
      <c r="K7" s="15"/>
    </row>
    <row r="8" spans="1:11" ht="15" customHeight="1">
      <c r="A8" s="12"/>
      <c r="C8" s="4"/>
      <c r="D8" s="4"/>
      <c r="E8" s="4"/>
      <c r="F8" s="4"/>
      <c r="G8" s="4"/>
      <c r="H8" s="4"/>
      <c r="I8" s="4"/>
      <c r="J8" s="4"/>
      <c r="K8" s="15"/>
    </row>
    <row r="9" spans="1:11">
      <c r="A9" s="12"/>
      <c r="B9" s="8"/>
      <c r="C9" s="4"/>
      <c r="D9" s="4"/>
      <c r="E9" s="4"/>
      <c r="F9" s="4"/>
      <c r="G9" s="4"/>
      <c r="H9" s="4"/>
      <c r="I9" s="4"/>
      <c r="J9" s="4"/>
      <c r="K9" s="15"/>
    </row>
    <row r="10" spans="1:11">
      <c r="A10" s="12"/>
      <c r="B10" s="8"/>
      <c r="C10" s="4"/>
      <c r="D10" s="4"/>
      <c r="E10" s="4"/>
      <c r="F10" s="4"/>
      <c r="G10" s="4"/>
      <c r="H10" s="4"/>
      <c r="I10" s="4"/>
      <c r="J10" s="4"/>
      <c r="K10" s="15"/>
    </row>
    <row r="11" spans="1:11" ht="15.75">
      <c r="A11" s="12"/>
      <c r="B11" s="48"/>
      <c r="C11" s="101" t="s">
        <v>110</v>
      </c>
      <c r="D11" s="101"/>
      <c r="E11" s="101"/>
      <c r="F11" s="101"/>
      <c r="G11" s="101"/>
      <c r="H11" s="101"/>
      <c r="I11" s="101"/>
      <c r="J11" s="101"/>
      <c r="K11" s="15"/>
    </row>
    <row r="12" spans="1:11" ht="15.75">
      <c r="A12" s="12"/>
      <c r="B12" s="3"/>
      <c r="C12" s="49"/>
      <c r="D12" s="49"/>
      <c r="E12" s="49"/>
      <c r="F12" s="49"/>
      <c r="G12" s="49"/>
      <c r="H12" s="49"/>
      <c r="I12" s="49"/>
      <c r="J12" s="49"/>
      <c r="K12" s="15"/>
    </row>
    <row r="13" spans="1:11" ht="15.75">
      <c r="A13" s="12"/>
      <c r="B13" s="50" t="s">
        <v>92</v>
      </c>
      <c r="C13" s="51" t="s">
        <v>139</v>
      </c>
      <c r="D13" s="51"/>
      <c r="E13" s="51"/>
      <c r="F13" s="51"/>
      <c r="G13" s="51"/>
      <c r="H13" s="51"/>
      <c r="I13" s="51"/>
      <c r="J13" s="52"/>
      <c r="K13" s="15"/>
    </row>
    <row r="14" spans="1:11" ht="15.75">
      <c r="A14" s="12"/>
      <c r="B14" s="53"/>
      <c r="C14" s="44" t="s">
        <v>114</v>
      </c>
      <c r="D14" s="44"/>
      <c r="E14" s="44"/>
      <c r="F14" s="44"/>
      <c r="G14" s="44"/>
      <c r="H14" s="44"/>
      <c r="I14" s="44"/>
      <c r="J14" s="54"/>
      <c r="K14" s="15"/>
    </row>
    <row r="15" spans="1:11" ht="15.75">
      <c r="A15" s="12"/>
      <c r="B15" s="55"/>
      <c r="C15" s="56" t="s">
        <v>140</v>
      </c>
      <c r="D15" s="56"/>
      <c r="E15" s="56"/>
      <c r="F15" s="56"/>
      <c r="G15" s="56"/>
      <c r="H15" s="56"/>
      <c r="I15" s="56"/>
      <c r="J15" s="57"/>
      <c r="K15" s="15"/>
    </row>
    <row r="16" spans="1:11" ht="7.5" customHeight="1">
      <c r="A16" s="12"/>
      <c r="B16" s="58"/>
      <c r="C16" s="44"/>
      <c r="D16" s="44"/>
      <c r="E16" s="44"/>
      <c r="F16" s="44"/>
      <c r="G16" s="44"/>
      <c r="H16" s="44"/>
      <c r="I16" s="44"/>
      <c r="J16" s="44"/>
      <c r="K16" s="15"/>
    </row>
    <row r="17" spans="1:11" ht="15.75">
      <c r="A17" s="12"/>
      <c r="B17" s="50" t="s">
        <v>216</v>
      </c>
      <c r="C17" s="51" t="s">
        <v>148</v>
      </c>
      <c r="D17" s="51"/>
      <c r="E17" s="51"/>
      <c r="F17" s="51"/>
      <c r="G17" s="51"/>
      <c r="H17" s="51"/>
      <c r="I17" s="51"/>
      <c r="J17" s="52"/>
      <c r="K17" s="15"/>
    </row>
    <row r="18" spans="1:11" ht="15.75">
      <c r="A18" s="12"/>
      <c r="B18" s="59" t="s">
        <v>215</v>
      </c>
      <c r="C18" s="44" t="s">
        <v>149</v>
      </c>
      <c r="D18" s="44"/>
      <c r="E18" s="44"/>
      <c r="F18" s="44"/>
      <c r="G18" s="44"/>
      <c r="H18" s="44"/>
      <c r="I18" s="44"/>
      <c r="J18" s="54"/>
      <c r="K18" s="15"/>
    </row>
    <row r="19" spans="1:11" ht="15.75">
      <c r="A19" s="12"/>
      <c r="B19" s="53"/>
      <c r="C19" s="44" t="s">
        <v>150</v>
      </c>
      <c r="D19" s="44"/>
      <c r="E19" s="44"/>
      <c r="F19" s="44"/>
      <c r="G19" s="44"/>
      <c r="H19" s="44"/>
      <c r="I19" s="44"/>
      <c r="J19" s="54"/>
      <c r="K19" s="15"/>
    </row>
    <row r="20" spans="1:11" ht="15.75">
      <c r="A20" s="12"/>
      <c r="B20" s="55"/>
      <c r="C20" s="56" t="s">
        <v>151</v>
      </c>
      <c r="D20" s="56"/>
      <c r="E20" s="56"/>
      <c r="F20" s="56"/>
      <c r="G20" s="56"/>
      <c r="H20" s="56"/>
      <c r="I20" s="56"/>
      <c r="J20" s="57"/>
      <c r="K20" s="15"/>
    </row>
    <row r="21" spans="1:11" ht="7.5" customHeight="1">
      <c r="A21" s="12"/>
      <c r="B21" s="58"/>
      <c r="C21" s="44"/>
      <c r="D21" s="44"/>
      <c r="E21" s="44"/>
      <c r="F21" s="44"/>
      <c r="G21" s="44"/>
      <c r="H21" s="44"/>
      <c r="I21" s="44"/>
      <c r="J21" s="44"/>
      <c r="K21" s="15"/>
    </row>
    <row r="22" spans="1:11" ht="15.75">
      <c r="A22" s="12"/>
      <c r="B22" s="50" t="s">
        <v>221</v>
      </c>
      <c r="C22" s="51" t="s">
        <v>176</v>
      </c>
      <c r="D22" s="51"/>
      <c r="E22" s="51"/>
      <c r="F22" s="51"/>
      <c r="G22" s="51"/>
      <c r="H22" s="51"/>
      <c r="I22" s="51"/>
      <c r="J22" s="52"/>
      <c r="K22" s="15"/>
    </row>
    <row r="23" spans="1:11" ht="15.75">
      <c r="A23" s="12"/>
      <c r="B23" s="59" t="s">
        <v>220</v>
      </c>
      <c r="C23" s="44" t="s">
        <v>177</v>
      </c>
      <c r="D23" s="44"/>
      <c r="E23" s="44"/>
      <c r="F23" s="44"/>
      <c r="G23" s="44"/>
      <c r="H23" s="44"/>
      <c r="I23" s="44"/>
      <c r="J23" s="54"/>
      <c r="K23" s="15"/>
    </row>
    <row r="24" spans="1:11" ht="15.75">
      <c r="A24" s="12"/>
      <c r="B24" s="53"/>
      <c r="C24" s="44" t="s">
        <v>178</v>
      </c>
      <c r="D24" s="44"/>
      <c r="E24" s="44"/>
      <c r="F24" s="44"/>
      <c r="G24" s="44"/>
      <c r="H24" s="44"/>
      <c r="I24" s="44"/>
      <c r="J24" s="54"/>
      <c r="K24" s="15"/>
    </row>
    <row r="25" spans="1:11" ht="15.75">
      <c r="A25" s="12"/>
      <c r="B25" s="53"/>
      <c r="C25" s="44" t="s">
        <v>179</v>
      </c>
      <c r="D25" s="44"/>
      <c r="E25" s="44"/>
      <c r="F25" s="44"/>
      <c r="G25" s="44"/>
      <c r="H25" s="44"/>
      <c r="I25" s="44"/>
      <c r="J25" s="54"/>
      <c r="K25" s="15"/>
    </row>
    <row r="26" spans="1:11" ht="15.75">
      <c r="A26" s="12"/>
      <c r="B26" s="53"/>
      <c r="C26" s="44" t="s">
        <v>180</v>
      </c>
      <c r="D26" s="44"/>
      <c r="E26" s="44"/>
      <c r="F26" s="44"/>
      <c r="G26" s="44"/>
      <c r="H26" s="44"/>
      <c r="I26" s="44"/>
      <c r="J26" s="54"/>
      <c r="K26" s="15"/>
    </row>
    <row r="27" spans="1:11" ht="15.75">
      <c r="A27" s="12"/>
      <c r="B27" s="53"/>
      <c r="C27" s="44" t="s">
        <v>181</v>
      </c>
      <c r="D27" s="44"/>
      <c r="E27" s="44"/>
      <c r="F27" s="44"/>
      <c r="G27" s="44"/>
      <c r="H27" s="44"/>
      <c r="I27" s="44"/>
      <c r="J27" s="54"/>
      <c r="K27" s="15"/>
    </row>
    <row r="28" spans="1:11" ht="15.75">
      <c r="A28" s="12"/>
      <c r="B28" s="55"/>
      <c r="C28" s="56" t="s">
        <v>182</v>
      </c>
      <c r="D28" s="56"/>
      <c r="E28" s="56"/>
      <c r="F28" s="56"/>
      <c r="G28" s="56"/>
      <c r="H28" s="56"/>
      <c r="I28" s="56"/>
      <c r="J28" s="57"/>
      <c r="K28" s="15"/>
    </row>
    <row r="29" spans="1:11" ht="7.5" customHeight="1">
      <c r="A29" s="12"/>
      <c r="B29" s="58"/>
      <c r="C29" s="44"/>
      <c r="D29" s="44"/>
      <c r="E29" s="44"/>
      <c r="F29" s="44"/>
      <c r="G29" s="44"/>
      <c r="H29" s="44"/>
      <c r="I29" s="44"/>
      <c r="J29" s="44"/>
      <c r="K29" s="15"/>
    </row>
    <row r="30" spans="1:11" ht="15.75">
      <c r="A30" s="12"/>
      <c r="B30" s="50" t="s">
        <v>94</v>
      </c>
      <c r="C30" s="51" t="s">
        <v>152</v>
      </c>
      <c r="D30" s="51"/>
      <c r="E30" s="51"/>
      <c r="F30" s="51"/>
      <c r="G30" s="51"/>
      <c r="H30" s="51"/>
      <c r="I30" s="51"/>
      <c r="J30" s="52"/>
      <c r="K30" s="15"/>
    </row>
    <row r="31" spans="1:11" ht="15.75">
      <c r="A31" s="12"/>
      <c r="B31" s="53"/>
      <c r="C31" s="44" t="s">
        <v>153</v>
      </c>
      <c r="D31" s="44"/>
      <c r="E31" s="44"/>
      <c r="F31" s="44"/>
      <c r="G31" s="44"/>
      <c r="H31" s="44"/>
      <c r="I31" s="44"/>
      <c r="J31" s="54"/>
      <c r="K31" s="15"/>
    </row>
    <row r="32" spans="1:11" ht="15.75">
      <c r="A32" s="12"/>
      <c r="B32" s="55"/>
      <c r="C32" s="56" t="s">
        <v>154</v>
      </c>
      <c r="D32" s="56"/>
      <c r="E32" s="56"/>
      <c r="F32" s="56"/>
      <c r="G32" s="56"/>
      <c r="H32" s="56"/>
      <c r="I32" s="56"/>
      <c r="J32" s="57"/>
      <c r="K32" s="15"/>
    </row>
    <row r="33" spans="1:11" ht="7.5" customHeight="1">
      <c r="A33" s="12"/>
      <c r="B33" s="58"/>
      <c r="C33" s="44"/>
      <c r="D33" s="44"/>
      <c r="E33" s="44"/>
      <c r="F33" s="44"/>
      <c r="G33" s="44"/>
      <c r="H33" s="44"/>
      <c r="I33" s="44"/>
      <c r="J33" s="44"/>
      <c r="K33" s="15"/>
    </row>
    <row r="34" spans="1:11" ht="15.75">
      <c r="A34" s="12"/>
      <c r="B34" s="50" t="s">
        <v>95</v>
      </c>
      <c r="C34" s="51" t="s">
        <v>155</v>
      </c>
      <c r="D34" s="51"/>
      <c r="E34" s="51"/>
      <c r="F34" s="51"/>
      <c r="G34" s="51"/>
      <c r="H34" s="51"/>
      <c r="I34" s="51"/>
      <c r="J34" s="52"/>
      <c r="K34" s="15"/>
    </row>
    <row r="35" spans="1:11" ht="15.75">
      <c r="A35" s="12"/>
      <c r="B35" s="53"/>
      <c r="C35" s="44" t="s">
        <v>156</v>
      </c>
      <c r="D35" s="44"/>
      <c r="E35" s="44"/>
      <c r="F35" s="44"/>
      <c r="G35" s="44"/>
      <c r="H35" s="44"/>
      <c r="I35" s="44"/>
      <c r="J35" s="54"/>
      <c r="K35" s="15"/>
    </row>
    <row r="36" spans="1:11" ht="15.75">
      <c r="A36" s="12"/>
      <c r="B36" s="55"/>
      <c r="C36" s="56" t="s">
        <v>157</v>
      </c>
      <c r="D36" s="56"/>
      <c r="E36" s="56"/>
      <c r="F36" s="56"/>
      <c r="G36" s="56"/>
      <c r="H36" s="56"/>
      <c r="I36" s="56"/>
      <c r="J36" s="57"/>
      <c r="K36" s="15"/>
    </row>
    <row r="37" spans="1:11" ht="7.5" customHeight="1">
      <c r="A37" s="12"/>
      <c r="B37" s="44"/>
      <c r="C37" s="44"/>
      <c r="D37" s="44"/>
      <c r="E37" s="44"/>
      <c r="F37" s="44"/>
      <c r="G37" s="44"/>
      <c r="H37" s="44"/>
      <c r="I37" s="44"/>
      <c r="J37" s="44"/>
      <c r="K37" s="15"/>
    </row>
    <row r="38" spans="1:11" ht="15.75">
      <c r="A38" s="12"/>
      <c r="B38" s="50" t="s">
        <v>212</v>
      </c>
      <c r="C38" s="51" t="s">
        <v>115</v>
      </c>
      <c r="D38" s="51"/>
      <c r="E38" s="51"/>
      <c r="F38" s="51"/>
      <c r="G38" s="51"/>
      <c r="H38" s="51"/>
      <c r="I38" s="51"/>
      <c r="J38" s="52"/>
      <c r="K38" s="15"/>
    </row>
    <row r="39" spans="1:11" ht="15.75">
      <c r="A39" s="12"/>
      <c r="B39" s="59" t="s">
        <v>213</v>
      </c>
      <c r="C39" s="44" t="s">
        <v>116</v>
      </c>
      <c r="D39" s="44"/>
      <c r="E39" s="44"/>
      <c r="F39" s="44"/>
      <c r="G39" s="44"/>
      <c r="H39" s="44"/>
      <c r="I39" s="44"/>
      <c r="J39" s="54"/>
      <c r="K39" s="15"/>
    </row>
    <row r="40" spans="1:11" ht="15.75">
      <c r="A40" s="12"/>
      <c r="B40" s="53"/>
      <c r="C40" s="44" t="s">
        <v>117</v>
      </c>
      <c r="D40" s="44"/>
      <c r="E40" s="44"/>
      <c r="F40" s="44"/>
      <c r="G40" s="44"/>
      <c r="H40" s="44"/>
      <c r="I40" s="44"/>
      <c r="J40" s="54"/>
      <c r="K40" s="15"/>
    </row>
    <row r="41" spans="1:11" ht="15.75">
      <c r="A41" s="12"/>
      <c r="B41" s="55"/>
      <c r="C41" s="56" t="s">
        <v>118</v>
      </c>
      <c r="D41" s="56"/>
      <c r="E41" s="56"/>
      <c r="F41" s="56"/>
      <c r="G41" s="56"/>
      <c r="H41" s="56"/>
      <c r="I41" s="56"/>
      <c r="J41" s="57"/>
      <c r="K41" s="15"/>
    </row>
    <row r="42" spans="1:11" ht="7.5" customHeight="1">
      <c r="A42" s="12"/>
      <c r="B42" s="44"/>
      <c r="C42" s="44"/>
      <c r="D42" s="44"/>
      <c r="E42" s="44"/>
      <c r="F42" s="44"/>
      <c r="G42" s="44"/>
      <c r="H42" s="44"/>
      <c r="I42" s="44"/>
      <c r="J42" s="44"/>
      <c r="K42" s="15"/>
    </row>
    <row r="43" spans="1:11" ht="15.75">
      <c r="A43" s="12"/>
      <c r="B43" s="50" t="s">
        <v>98</v>
      </c>
      <c r="C43" s="51" t="s">
        <v>187</v>
      </c>
      <c r="D43" s="51"/>
      <c r="E43" s="51"/>
      <c r="F43" s="51"/>
      <c r="G43" s="51"/>
      <c r="H43" s="51"/>
      <c r="I43" s="51"/>
      <c r="J43" s="52"/>
      <c r="K43" s="15"/>
    </row>
    <row r="44" spans="1:11" ht="15.75">
      <c r="A44" s="12"/>
      <c r="B44" s="53"/>
      <c r="C44" s="44" t="s">
        <v>128</v>
      </c>
      <c r="D44" s="44"/>
      <c r="E44" s="44"/>
      <c r="F44" s="44"/>
      <c r="G44" s="44"/>
      <c r="H44" s="44"/>
      <c r="I44" s="44"/>
      <c r="J44" s="54"/>
      <c r="K44" s="15"/>
    </row>
    <row r="45" spans="1:11" ht="15.75">
      <c r="A45" s="12"/>
      <c r="B45" s="53"/>
      <c r="C45" s="44" t="s">
        <v>129</v>
      </c>
      <c r="D45" s="44"/>
      <c r="E45" s="44"/>
      <c r="F45" s="44"/>
      <c r="G45" s="44"/>
      <c r="H45" s="44"/>
      <c r="I45" s="44"/>
      <c r="J45" s="54"/>
      <c r="K45" s="15"/>
    </row>
    <row r="46" spans="1:11" ht="15.75">
      <c r="A46" s="12"/>
      <c r="B46" s="53"/>
      <c r="C46" s="44" t="s">
        <v>188</v>
      </c>
      <c r="D46" s="44"/>
      <c r="E46" s="44"/>
      <c r="F46" s="44"/>
      <c r="G46" s="44"/>
      <c r="H46" s="44"/>
      <c r="I46" s="44"/>
      <c r="J46" s="54"/>
      <c r="K46" s="15"/>
    </row>
    <row r="47" spans="1:11" ht="15.75">
      <c r="A47" s="12"/>
      <c r="B47" s="55"/>
      <c r="C47" s="56" t="s">
        <v>130</v>
      </c>
      <c r="D47" s="56"/>
      <c r="E47" s="56"/>
      <c r="F47" s="56"/>
      <c r="G47" s="56"/>
      <c r="H47" s="56"/>
      <c r="I47" s="56"/>
      <c r="J47" s="57"/>
      <c r="K47" s="15"/>
    </row>
    <row r="48" spans="1:11" ht="7.5" customHeight="1">
      <c r="A48" s="12"/>
      <c r="B48" s="44"/>
      <c r="C48" s="44"/>
      <c r="D48" s="44"/>
      <c r="E48" s="44"/>
      <c r="F48" s="44"/>
      <c r="G48" s="44"/>
      <c r="H48" s="44"/>
      <c r="I48" s="44"/>
      <c r="J48" s="44"/>
      <c r="K48" s="15"/>
    </row>
    <row r="49" spans="1:11" ht="15.75">
      <c r="A49" s="12"/>
      <c r="B49" s="50" t="s">
        <v>219</v>
      </c>
      <c r="C49" s="51" t="s">
        <v>167</v>
      </c>
      <c r="D49" s="51"/>
      <c r="E49" s="51"/>
      <c r="F49" s="51"/>
      <c r="G49" s="51"/>
      <c r="H49" s="51"/>
      <c r="I49" s="51"/>
      <c r="J49" s="52"/>
      <c r="K49" s="15"/>
    </row>
    <row r="50" spans="1:11" ht="15.75">
      <c r="A50" s="12"/>
      <c r="B50" s="59" t="s">
        <v>218</v>
      </c>
      <c r="C50" s="44" t="s">
        <v>168</v>
      </c>
      <c r="D50" s="44"/>
      <c r="E50" s="44"/>
      <c r="F50" s="44"/>
      <c r="G50" s="44"/>
      <c r="H50" s="44"/>
      <c r="I50" s="44"/>
      <c r="J50" s="54"/>
      <c r="K50" s="15"/>
    </row>
    <row r="51" spans="1:11" ht="15.75">
      <c r="A51" s="12"/>
      <c r="B51" s="55"/>
      <c r="C51" s="56" t="s">
        <v>169</v>
      </c>
      <c r="D51" s="56"/>
      <c r="E51" s="56"/>
      <c r="F51" s="56"/>
      <c r="G51" s="56"/>
      <c r="H51" s="56"/>
      <c r="I51" s="56"/>
      <c r="J51" s="57"/>
      <c r="K51" s="15"/>
    </row>
    <row r="52" spans="1:11" ht="7.5" customHeight="1">
      <c r="A52" s="12"/>
      <c r="B52" s="44"/>
      <c r="C52" s="44"/>
      <c r="D52" s="44"/>
      <c r="E52" s="44"/>
      <c r="F52" s="44"/>
      <c r="G52" s="44"/>
      <c r="H52" s="44"/>
      <c r="I52" s="44"/>
      <c r="J52" s="44"/>
      <c r="K52" s="15"/>
    </row>
    <row r="53" spans="1:11" ht="15.75">
      <c r="A53" s="12"/>
      <c r="B53" s="50" t="s">
        <v>96</v>
      </c>
      <c r="C53" s="51" t="s">
        <v>158</v>
      </c>
      <c r="D53" s="51"/>
      <c r="E53" s="51"/>
      <c r="F53" s="51"/>
      <c r="G53" s="51"/>
      <c r="H53" s="51"/>
      <c r="I53" s="51"/>
      <c r="J53" s="52"/>
      <c r="K53" s="15"/>
    </row>
    <row r="54" spans="1:11" ht="15.75">
      <c r="A54" s="12"/>
      <c r="B54" s="53"/>
      <c r="C54" s="44" t="s">
        <v>159</v>
      </c>
      <c r="D54" s="44"/>
      <c r="E54" s="44"/>
      <c r="F54" s="44"/>
      <c r="G54" s="44"/>
      <c r="H54" s="44"/>
      <c r="I54" s="44"/>
      <c r="J54" s="54"/>
      <c r="K54" s="15"/>
    </row>
    <row r="55" spans="1:11" ht="15.75">
      <c r="A55" s="12"/>
      <c r="B55" s="53"/>
      <c r="C55" s="44" t="s">
        <v>160</v>
      </c>
      <c r="D55" s="44"/>
      <c r="E55" s="44"/>
      <c r="F55" s="44"/>
      <c r="G55" s="44"/>
      <c r="H55" s="44"/>
      <c r="I55" s="44"/>
      <c r="J55" s="54"/>
      <c r="K55" s="15"/>
    </row>
    <row r="56" spans="1:11" ht="15.75">
      <c r="A56" s="12"/>
      <c r="B56" s="55"/>
      <c r="C56" s="56" t="s">
        <v>161</v>
      </c>
      <c r="D56" s="56"/>
      <c r="E56" s="56"/>
      <c r="F56" s="56"/>
      <c r="G56" s="56"/>
      <c r="H56" s="56"/>
      <c r="I56" s="56"/>
      <c r="J56" s="57"/>
      <c r="K56" s="15"/>
    </row>
    <row r="57" spans="1:11" ht="7.5" customHeight="1">
      <c r="A57" s="12"/>
      <c r="B57" s="44"/>
      <c r="C57" s="44"/>
      <c r="D57" s="44"/>
      <c r="E57" s="44"/>
      <c r="F57" s="44"/>
      <c r="G57" s="44"/>
      <c r="H57" s="44"/>
      <c r="I57" s="44"/>
      <c r="J57" s="44"/>
      <c r="K57" s="15"/>
    </row>
    <row r="58" spans="1:11" ht="15.75">
      <c r="A58" s="12"/>
      <c r="B58" s="50" t="s">
        <v>75</v>
      </c>
      <c r="C58" s="51" t="s">
        <v>134</v>
      </c>
      <c r="D58" s="51"/>
      <c r="E58" s="51"/>
      <c r="F58" s="51"/>
      <c r="G58" s="51"/>
      <c r="H58" s="51"/>
      <c r="I58" s="51"/>
      <c r="J58" s="52"/>
      <c r="K58" s="15"/>
    </row>
    <row r="59" spans="1:11" ht="15.75">
      <c r="A59" s="12"/>
      <c r="B59" s="53"/>
      <c r="C59" s="44" t="s">
        <v>111</v>
      </c>
      <c r="D59" s="44"/>
      <c r="E59" s="44"/>
      <c r="F59" s="44"/>
      <c r="G59" s="44"/>
      <c r="H59" s="44"/>
      <c r="I59" s="44"/>
      <c r="J59" s="54"/>
      <c r="K59" s="15"/>
    </row>
    <row r="60" spans="1:11" ht="15.75">
      <c r="A60" s="12"/>
      <c r="B60" s="53"/>
      <c r="C60" s="44" t="s">
        <v>112</v>
      </c>
      <c r="D60" s="44"/>
      <c r="E60" s="44"/>
      <c r="F60" s="44"/>
      <c r="G60" s="44"/>
      <c r="H60" s="44"/>
      <c r="I60" s="44"/>
      <c r="J60" s="54"/>
      <c r="K60" s="15"/>
    </row>
    <row r="61" spans="1:11" ht="15.75">
      <c r="A61" s="12"/>
      <c r="B61" s="55"/>
      <c r="C61" s="56" t="s">
        <v>135</v>
      </c>
      <c r="D61" s="56"/>
      <c r="E61" s="56"/>
      <c r="F61" s="56"/>
      <c r="G61" s="56"/>
      <c r="H61" s="56"/>
      <c r="I61" s="56"/>
      <c r="J61" s="57"/>
      <c r="K61" s="15"/>
    </row>
    <row r="62" spans="1:11" ht="7.5" customHeight="1">
      <c r="A62" s="12"/>
      <c r="B62" s="44"/>
      <c r="C62" s="44"/>
      <c r="D62" s="44"/>
      <c r="E62" s="44"/>
      <c r="F62" s="44"/>
      <c r="G62" s="44"/>
      <c r="H62" s="44"/>
      <c r="I62" s="44"/>
      <c r="J62" s="44"/>
      <c r="K62" s="15"/>
    </row>
    <row r="63" spans="1:11" ht="15.75">
      <c r="A63" s="12"/>
      <c r="B63" s="50" t="s">
        <v>224</v>
      </c>
      <c r="C63" s="51" t="s">
        <v>189</v>
      </c>
      <c r="D63" s="51"/>
      <c r="E63" s="51"/>
      <c r="F63" s="51"/>
      <c r="G63" s="51"/>
      <c r="H63" s="51"/>
      <c r="I63" s="51"/>
      <c r="J63" s="52"/>
      <c r="K63" s="15"/>
    </row>
    <row r="64" spans="1:11" ht="15.75">
      <c r="A64" s="12"/>
      <c r="B64" s="59" t="s">
        <v>223</v>
      </c>
      <c r="C64" s="44" t="s">
        <v>190</v>
      </c>
      <c r="D64" s="44"/>
      <c r="E64" s="44"/>
      <c r="F64" s="44"/>
      <c r="G64" s="44"/>
      <c r="H64" s="44"/>
      <c r="I64" s="44"/>
      <c r="J64" s="54"/>
      <c r="K64" s="15"/>
    </row>
    <row r="65" spans="1:11" ht="15" customHeight="1">
      <c r="A65" s="12"/>
      <c r="B65" s="53"/>
      <c r="C65" s="44" t="s">
        <v>131</v>
      </c>
      <c r="D65" s="44"/>
      <c r="E65" s="44"/>
      <c r="F65" s="44"/>
      <c r="G65" s="44"/>
      <c r="H65" s="44"/>
      <c r="I65" s="44"/>
      <c r="J65" s="54"/>
      <c r="K65" s="15"/>
    </row>
    <row r="66" spans="1:11" ht="15.75">
      <c r="A66" s="12"/>
      <c r="B66" s="55"/>
      <c r="C66" s="56" t="s">
        <v>191</v>
      </c>
      <c r="D66" s="56"/>
      <c r="E66" s="56"/>
      <c r="F66" s="56"/>
      <c r="G66" s="56"/>
      <c r="H66" s="56"/>
      <c r="I66" s="56"/>
      <c r="J66" s="57"/>
      <c r="K66" s="15"/>
    </row>
    <row r="67" spans="1:11" ht="7.5" customHeight="1">
      <c r="A67" s="12"/>
      <c r="B67" s="60"/>
      <c r="C67" s="60"/>
      <c r="D67" s="60"/>
      <c r="E67" s="60"/>
      <c r="F67" s="60"/>
      <c r="G67" s="60"/>
      <c r="H67" s="60"/>
      <c r="I67" s="60"/>
      <c r="J67" s="60"/>
      <c r="K67" s="15"/>
    </row>
    <row r="68" spans="1:11" ht="15.75">
      <c r="A68" s="12"/>
      <c r="B68" s="50" t="s">
        <v>76</v>
      </c>
      <c r="C68" s="51" t="s">
        <v>142</v>
      </c>
      <c r="D68" s="51"/>
      <c r="E68" s="51"/>
      <c r="F68" s="51"/>
      <c r="G68" s="51"/>
      <c r="H68" s="51"/>
      <c r="I68" s="51"/>
      <c r="J68" s="52"/>
      <c r="K68" s="15"/>
    </row>
    <row r="69" spans="1:11" ht="15.75">
      <c r="A69" s="12"/>
      <c r="B69" s="55"/>
      <c r="C69" s="56" t="s">
        <v>166</v>
      </c>
      <c r="D69" s="56"/>
      <c r="E69" s="56"/>
      <c r="F69" s="56"/>
      <c r="G69" s="56"/>
      <c r="H69" s="56"/>
      <c r="I69" s="56"/>
      <c r="J69" s="57"/>
      <c r="K69" s="15"/>
    </row>
    <row r="70" spans="1:11" ht="7.5" customHeight="1">
      <c r="A70" s="12"/>
      <c r="B70" s="60"/>
      <c r="C70" s="60"/>
      <c r="D70" s="60"/>
      <c r="E70" s="60"/>
      <c r="F70" s="60"/>
      <c r="G70" s="60"/>
      <c r="H70" s="60"/>
      <c r="I70" s="60"/>
      <c r="J70" s="60"/>
      <c r="K70" s="15"/>
    </row>
    <row r="71" spans="1:11" ht="15.75">
      <c r="A71" s="12"/>
      <c r="B71" s="50" t="s">
        <v>91</v>
      </c>
      <c r="C71" s="51" t="s">
        <v>192</v>
      </c>
      <c r="D71" s="51"/>
      <c r="E71" s="51"/>
      <c r="F71" s="51"/>
      <c r="G71" s="51"/>
      <c r="H71" s="51"/>
      <c r="I71" s="51"/>
      <c r="J71" s="52"/>
      <c r="K71" s="15"/>
    </row>
    <row r="72" spans="1:11" ht="15.75">
      <c r="A72" s="12"/>
      <c r="B72" s="53"/>
      <c r="C72" s="44" t="s">
        <v>137</v>
      </c>
      <c r="D72" s="44"/>
      <c r="E72" s="44"/>
      <c r="F72" s="44"/>
      <c r="G72" s="44"/>
      <c r="H72" s="44"/>
      <c r="I72" s="44"/>
      <c r="J72" s="54"/>
      <c r="K72" s="15"/>
    </row>
    <row r="73" spans="1:11" ht="15.75">
      <c r="A73" s="12"/>
      <c r="B73" s="55"/>
      <c r="C73" s="56" t="s">
        <v>138</v>
      </c>
      <c r="D73" s="56"/>
      <c r="E73" s="56"/>
      <c r="F73" s="56"/>
      <c r="G73" s="56"/>
      <c r="H73" s="56"/>
      <c r="I73" s="56"/>
      <c r="J73" s="57"/>
      <c r="K73" s="15"/>
    </row>
    <row r="74" spans="1:11" ht="7.5" customHeight="1">
      <c r="A74" s="12"/>
      <c r="B74" s="60"/>
      <c r="C74" s="60"/>
      <c r="D74" s="60"/>
      <c r="E74" s="60"/>
      <c r="F74" s="60"/>
      <c r="G74" s="60"/>
      <c r="H74" s="60"/>
      <c r="I74" s="60"/>
      <c r="J74" s="60"/>
      <c r="K74" s="15"/>
    </row>
    <row r="75" spans="1:11" ht="15" customHeight="1">
      <c r="A75" s="12"/>
      <c r="B75" s="50" t="s">
        <v>79</v>
      </c>
      <c r="C75" s="51" t="s">
        <v>207</v>
      </c>
      <c r="D75" s="51"/>
      <c r="E75" s="51"/>
      <c r="F75" s="51"/>
      <c r="G75" s="51"/>
      <c r="H75" s="51"/>
      <c r="I75" s="51"/>
      <c r="J75" s="52"/>
      <c r="K75" s="15"/>
    </row>
    <row r="76" spans="1:11" ht="15" customHeight="1">
      <c r="A76" s="12"/>
      <c r="B76" s="53"/>
      <c r="C76" s="44" t="s">
        <v>208</v>
      </c>
      <c r="D76" s="44"/>
      <c r="E76" s="44"/>
      <c r="F76" s="44"/>
      <c r="G76" s="44"/>
      <c r="H76" s="44"/>
      <c r="I76" s="44"/>
      <c r="J76" s="54"/>
      <c r="K76" s="15"/>
    </row>
    <row r="77" spans="1:11" ht="15" customHeight="1">
      <c r="A77" s="12"/>
      <c r="B77" s="55"/>
      <c r="C77" s="56" t="s">
        <v>209</v>
      </c>
      <c r="D77" s="56"/>
      <c r="E77" s="56"/>
      <c r="F77" s="56"/>
      <c r="G77" s="56"/>
      <c r="H77" s="56"/>
      <c r="I77" s="56"/>
      <c r="J77" s="57"/>
      <c r="K77" s="15"/>
    </row>
    <row r="78" spans="1:11" ht="7.5" customHeight="1">
      <c r="A78" s="12"/>
      <c r="B78" s="44"/>
      <c r="C78" s="44"/>
      <c r="D78" s="44"/>
      <c r="E78" s="44"/>
      <c r="F78" s="44"/>
      <c r="G78" s="44"/>
      <c r="H78" s="44"/>
      <c r="I78" s="44"/>
      <c r="J78" s="44"/>
      <c r="K78" s="15"/>
    </row>
    <row r="79" spans="1:11" ht="15" customHeight="1">
      <c r="A79" s="12"/>
      <c r="B79" s="50" t="s">
        <v>210</v>
      </c>
      <c r="C79" s="51" t="s">
        <v>113</v>
      </c>
      <c r="D79" s="51"/>
      <c r="E79" s="51"/>
      <c r="F79" s="51"/>
      <c r="G79" s="51"/>
      <c r="H79" s="51"/>
      <c r="I79" s="51"/>
      <c r="J79" s="52"/>
      <c r="K79" s="15"/>
    </row>
    <row r="80" spans="1:11" ht="15.75">
      <c r="A80" s="12"/>
      <c r="B80" s="61" t="s">
        <v>211</v>
      </c>
      <c r="C80" s="56" t="s">
        <v>136</v>
      </c>
      <c r="D80" s="56"/>
      <c r="E80" s="56"/>
      <c r="F80" s="56"/>
      <c r="G80" s="56"/>
      <c r="H80" s="56"/>
      <c r="I80" s="56"/>
      <c r="J80" s="57"/>
      <c r="K80" s="15"/>
    </row>
    <row r="81" spans="1:11" ht="7.5" customHeight="1">
      <c r="A81" s="12"/>
      <c r="B81" s="60"/>
      <c r="C81" s="60"/>
      <c r="D81" s="60"/>
      <c r="E81" s="60"/>
      <c r="F81" s="60"/>
      <c r="G81" s="60"/>
      <c r="H81" s="60"/>
      <c r="I81" s="60"/>
      <c r="J81" s="60"/>
      <c r="K81" s="15"/>
    </row>
    <row r="82" spans="1:11" ht="15" customHeight="1">
      <c r="A82" s="12"/>
      <c r="B82" s="50" t="s">
        <v>78</v>
      </c>
      <c r="C82" s="51" t="s">
        <v>193</v>
      </c>
      <c r="D82" s="51"/>
      <c r="E82" s="51"/>
      <c r="F82" s="51"/>
      <c r="G82" s="51"/>
      <c r="H82" s="51"/>
      <c r="I82" s="51"/>
      <c r="J82" s="52"/>
      <c r="K82" s="15"/>
    </row>
    <row r="83" spans="1:11" ht="15" customHeight="1">
      <c r="A83" s="12"/>
      <c r="B83" s="53"/>
      <c r="C83" s="44" t="s">
        <v>194</v>
      </c>
      <c r="D83" s="44"/>
      <c r="E83" s="44"/>
      <c r="F83" s="44"/>
      <c r="G83" s="44"/>
      <c r="H83" s="44"/>
      <c r="I83" s="44"/>
      <c r="J83" s="54"/>
      <c r="K83" s="15"/>
    </row>
    <row r="84" spans="1:11" ht="15" customHeight="1">
      <c r="A84" s="12"/>
      <c r="B84" s="53"/>
      <c r="C84" s="44" t="s">
        <v>195</v>
      </c>
      <c r="D84" s="44"/>
      <c r="E84" s="44"/>
      <c r="F84" s="44"/>
      <c r="G84" s="44"/>
      <c r="H84" s="44"/>
      <c r="I84" s="44"/>
      <c r="J84" s="54"/>
      <c r="K84" s="15"/>
    </row>
    <row r="85" spans="1:11" ht="15" customHeight="1">
      <c r="A85" s="12"/>
      <c r="B85" s="53"/>
      <c r="C85" s="44" t="s">
        <v>132</v>
      </c>
      <c r="D85" s="44"/>
      <c r="E85" s="44"/>
      <c r="F85" s="44"/>
      <c r="G85" s="44"/>
      <c r="H85" s="44"/>
      <c r="I85" s="44"/>
      <c r="J85" s="54"/>
      <c r="K85" s="15"/>
    </row>
    <row r="86" spans="1:11" ht="15" customHeight="1">
      <c r="A86" s="12"/>
      <c r="B86" s="53"/>
      <c r="C86" s="44" t="s">
        <v>133</v>
      </c>
      <c r="D86" s="44"/>
      <c r="E86" s="44"/>
      <c r="F86" s="44"/>
      <c r="G86" s="44"/>
      <c r="H86" s="44"/>
      <c r="I86" s="44"/>
      <c r="J86" s="54"/>
      <c r="K86" s="15"/>
    </row>
    <row r="87" spans="1:11" ht="15" customHeight="1">
      <c r="A87" s="12"/>
      <c r="B87" s="53"/>
      <c r="C87" s="44" t="s">
        <v>196</v>
      </c>
      <c r="D87" s="44"/>
      <c r="E87" s="44"/>
      <c r="F87" s="44"/>
      <c r="G87" s="44"/>
      <c r="H87" s="44"/>
      <c r="I87" s="44"/>
      <c r="J87" s="54"/>
      <c r="K87" s="15"/>
    </row>
    <row r="88" spans="1:11" ht="15" customHeight="1">
      <c r="A88" s="12"/>
      <c r="B88" s="53"/>
      <c r="C88" s="44" t="s">
        <v>197</v>
      </c>
      <c r="D88" s="44"/>
      <c r="E88" s="44"/>
      <c r="F88" s="44"/>
      <c r="G88" s="44"/>
      <c r="H88" s="44"/>
      <c r="I88" s="44"/>
      <c r="J88" s="54"/>
      <c r="K88" s="15"/>
    </row>
    <row r="89" spans="1:11" ht="15" customHeight="1">
      <c r="A89" s="12"/>
      <c r="B89" s="53"/>
      <c r="C89" s="44" t="s">
        <v>198</v>
      </c>
      <c r="D89" s="44"/>
      <c r="E89" s="44"/>
      <c r="F89" s="44"/>
      <c r="G89" s="44"/>
      <c r="H89" s="44"/>
      <c r="I89" s="44"/>
      <c r="J89" s="54"/>
      <c r="K89" s="15"/>
    </row>
    <row r="90" spans="1:11" ht="15" customHeight="1">
      <c r="A90" s="12"/>
      <c r="B90" s="55"/>
      <c r="C90" s="56" t="s">
        <v>199</v>
      </c>
      <c r="D90" s="56"/>
      <c r="E90" s="56"/>
      <c r="F90" s="56"/>
      <c r="G90" s="56"/>
      <c r="H90" s="56"/>
      <c r="I90" s="56"/>
      <c r="J90" s="57"/>
      <c r="K90" s="15"/>
    </row>
    <row r="91" spans="1:11" ht="7.5" customHeight="1">
      <c r="A91" s="12"/>
      <c r="B91" s="60"/>
      <c r="C91" s="60"/>
      <c r="D91" s="60"/>
      <c r="E91" s="60"/>
      <c r="F91" s="60"/>
      <c r="G91" s="60"/>
      <c r="H91" s="60"/>
      <c r="I91" s="60"/>
      <c r="J91" s="60"/>
      <c r="K91" s="15"/>
    </row>
    <row r="92" spans="1:11" ht="15" customHeight="1">
      <c r="A92" s="12"/>
      <c r="B92" s="50" t="s">
        <v>214</v>
      </c>
      <c r="C92" s="51" t="s">
        <v>143</v>
      </c>
      <c r="D92" s="51"/>
      <c r="E92" s="51"/>
      <c r="F92" s="51"/>
      <c r="G92" s="51"/>
      <c r="H92" s="51"/>
      <c r="I92" s="51"/>
      <c r="J92" s="52"/>
      <c r="K92" s="15"/>
    </row>
    <row r="93" spans="1:11" ht="15" customHeight="1">
      <c r="A93" s="12"/>
      <c r="B93" s="59" t="s">
        <v>120</v>
      </c>
      <c r="C93" s="44" t="s">
        <v>144</v>
      </c>
      <c r="D93" s="44"/>
      <c r="E93" s="44"/>
      <c r="F93" s="44"/>
      <c r="G93" s="44"/>
      <c r="H93" s="44"/>
      <c r="I93" s="44"/>
      <c r="J93" s="54"/>
      <c r="K93" s="15"/>
    </row>
    <row r="94" spans="1:11" ht="15" customHeight="1">
      <c r="A94" s="12"/>
      <c r="B94" s="53"/>
      <c r="C94" s="44" t="s">
        <v>145</v>
      </c>
      <c r="D94" s="44"/>
      <c r="E94" s="44"/>
      <c r="F94" s="44"/>
      <c r="G94" s="44"/>
      <c r="H94" s="44"/>
      <c r="I94" s="44"/>
      <c r="J94" s="54"/>
      <c r="K94" s="15"/>
    </row>
    <row r="95" spans="1:11" ht="15" customHeight="1">
      <c r="A95" s="12"/>
      <c r="B95" s="53"/>
      <c r="C95" s="44" t="s">
        <v>146</v>
      </c>
      <c r="D95" s="44"/>
      <c r="E95" s="44"/>
      <c r="F95" s="44"/>
      <c r="G95" s="44"/>
      <c r="H95" s="44"/>
      <c r="I95" s="44"/>
      <c r="J95" s="54"/>
      <c r="K95" s="15"/>
    </row>
    <row r="96" spans="1:11" ht="15" customHeight="1">
      <c r="A96" s="12"/>
      <c r="B96" s="55"/>
      <c r="C96" s="56" t="s">
        <v>147</v>
      </c>
      <c r="D96" s="56"/>
      <c r="E96" s="56"/>
      <c r="F96" s="56"/>
      <c r="G96" s="56"/>
      <c r="H96" s="56"/>
      <c r="I96" s="56"/>
      <c r="J96" s="57"/>
      <c r="K96" s="15"/>
    </row>
    <row r="97" spans="1:11" ht="7.5" customHeight="1">
      <c r="A97" s="12"/>
      <c r="B97" s="44"/>
      <c r="C97" s="44"/>
      <c r="D97" s="44"/>
      <c r="E97" s="44"/>
      <c r="F97" s="44"/>
      <c r="G97" s="44"/>
      <c r="H97" s="44"/>
      <c r="I97" s="44"/>
      <c r="J97" s="44"/>
      <c r="K97" s="15"/>
    </row>
    <row r="98" spans="1:11" ht="15" customHeight="1">
      <c r="A98" s="12"/>
      <c r="B98" s="62" t="s">
        <v>99</v>
      </c>
      <c r="C98" s="63" t="s">
        <v>99</v>
      </c>
      <c r="D98" s="63"/>
      <c r="E98" s="63"/>
      <c r="F98" s="63"/>
      <c r="G98" s="63"/>
      <c r="H98" s="63"/>
      <c r="I98" s="63"/>
      <c r="J98" s="64"/>
      <c r="K98" s="15"/>
    </row>
    <row r="99" spans="1:11" ht="7.5" customHeight="1">
      <c r="A99" s="12"/>
      <c r="B99" s="44"/>
      <c r="C99" s="44"/>
      <c r="D99" s="44"/>
      <c r="E99" s="44"/>
      <c r="F99" s="44"/>
      <c r="G99" s="44"/>
      <c r="H99" s="44"/>
      <c r="I99" s="44"/>
      <c r="J99" s="44"/>
      <c r="K99" s="15"/>
    </row>
    <row r="100" spans="1:11" ht="15.75">
      <c r="A100" s="12"/>
      <c r="B100" s="50" t="s">
        <v>93</v>
      </c>
      <c r="C100" s="51" t="s">
        <v>119</v>
      </c>
      <c r="D100" s="51"/>
      <c r="E100" s="51"/>
      <c r="F100" s="51"/>
      <c r="G100" s="51"/>
      <c r="H100" s="51"/>
      <c r="I100" s="51"/>
      <c r="J100" s="52"/>
      <c r="K100" s="15"/>
    </row>
    <row r="101" spans="1:11" ht="15.75">
      <c r="A101" s="12"/>
      <c r="B101" s="55"/>
      <c r="C101" s="56" t="s">
        <v>141</v>
      </c>
      <c r="D101" s="56"/>
      <c r="E101" s="56"/>
      <c r="F101" s="56"/>
      <c r="G101" s="56"/>
      <c r="H101" s="56"/>
      <c r="I101" s="56"/>
      <c r="J101" s="57"/>
      <c r="K101" s="15"/>
    </row>
    <row r="102" spans="1:11" ht="7.5" customHeight="1">
      <c r="A102" s="12"/>
      <c r="B102" s="44"/>
      <c r="C102" s="44"/>
      <c r="D102" s="44"/>
      <c r="E102" s="44"/>
      <c r="F102" s="44"/>
      <c r="G102" s="44"/>
      <c r="H102" s="44"/>
      <c r="I102" s="44"/>
      <c r="J102" s="44"/>
      <c r="K102" s="15"/>
    </row>
    <row r="103" spans="1:11" ht="15.75">
      <c r="A103" s="12"/>
      <c r="B103" s="50" t="s">
        <v>77</v>
      </c>
      <c r="C103" s="51" t="s">
        <v>170</v>
      </c>
      <c r="D103" s="51"/>
      <c r="E103" s="51"/>
      <c r="F103" s="51"/>
      <c r="G103" s="51"/>
      <c r="H103" s="51"/>
      <c r="I103" s="51"/>
      <c r="J103" s="52"/>
      <c r="K103" s="15"/>
    </row>
    <row r="104" spans="1:11" ht="15.75">
      <c r="A104" s="12"/>
      <c r="B104" s="53"/>
      <c r="C104" s="44" t="s">
        <v>121</v>
      </c>
      <c r="D104" s="44"/>
      <c r="E104" s="44"/>
      <c r="F104" s="44"/>
      <c r="G104" s="44"/>
      <c r="H104" s="44"/>
      <c r="I104" s="44"/>
      <c r="J104" s="54"/>
      <c r="K104" s="15"/>
    </row>
    <row r="105" spans="1:11" ht="15" customHeight="1">
      <c r="A105" s="12"/>
      <c r="B105" s="53"/>
      <c r="C105" s="44" t="s">
        <v>171</v>
      </c>
      <c r="D105" s="44"/>
      <c r="E105" s="44"/>
      <c r="F105" s="44"/>
      <c r="G105" s="44"/>
      <c r="H105" s="44"/>
      <c r="I105" s="44"/>
      <c r="J105" s="54"/>
      <c r="K105" s="15"/>
    </row>
    <row r="106" spans="1:11" ht="15.75">
      <c r="A106" s="12"/>
      <c r="B106" s="53"/>
      <c r="C106" s="44" t="s">
        <v>172</v>
      </c>
      <c r="D106" s="44"/>
      <c r="E106" s="44"/>
      <c r="F106" s="44"/>
      <c r="G106" s="44"/>
      <c r="H106" s="44"/>
      <c r="I106" s="44"/>
      <c r="J106" s="54"/>
      <c r="K106" s="15"/>
    </row>
    <row r="107" spans="1:11" ht="15.75">
      <c r="A107" s="12"/>
      <c r="B107" s="53"/>
      <c r="C107" s="44" t="s">
        <v>173</v>
      </c>
      <c r="D107" s="44"/>
      <c r="E107" s="44"/>
      <c r="F107" s="44"/>
      <c r="G107" s="44"/>
      <c r="H107" s="44"/>
      <c r="I107" s="44"/>
      <c r="J107" s="54"/>
      <c r="K107" s="15"/>
    </row>
    <row r="108" spans="1:11" ht="15.75">
      <c r="A108" s="12"/>
      <c r="B108" s="53"/>
      <c r="C108" s="44" t="s">
        <v>122</v>
      </c>
      <c r="D108" s="44"/>
      <c r="E108" s="44"/>
      <c r="F108" s="44"/>
      <c r="G108" s="44"/>
      <c r="H108" s="44"/>
      <c r="I108" s="44"/>
      <c r="J108" s="54"/>
      <c r="K108" s="15"/>
    </row>
    <row r="109" spans="1:11" ht="15.75">
      <c r="A109" s="12"/>
      <c r="B109" s="53"/>
      <c r="C109" s="44" t="s">
        <v>123</v>
      </c>
      <c r="D109" s="44"/>
      <c r="E109" s="44"/>
      <c r="F109" s="44"/>
      <c r="G109" s="44"/>
      <c r="H109" s="44"/>
      <c r="I109" s="44"/>
      <c r="J109" s="54"/>
      <c r="K109" s="15"/>
    </row>
    <row r="110" spans="1:11" ht="15.75">
      <c r="A110" s="12"/>
      <c r="B110" s="55"/>
      <c r="C110" s="56" t="s">
        <v>174</v>
      </c>
      <c r="D110" s="56"/>
      <c r="E110" s="56"/>
      <c r="F110" s="56"/>
      <c r="G110" s="56"/>
      <c r="H110" s="56"/>
      <c r="I110" s="56"/>
      <c r="J110" s="57"/>
      <c r="K110" s="15"/>
    </row>
    <row r="111" spans="1:11" ht="7.5" customHeight="1">
      <c r="A111" s="12"/>
      <c r="B111" s="44"/>
      <c r="C111" s="44"/>
      <c r="D111" s="44"/>
      <c r="E111" s="44"/>
      <c r="F111" s="44"/>
      <c r="G111" s="44"/>
      <c r="H111" s="44"/>
      <c r="I111" s="44"/>
      <c r="J111" s="44"/>
      <c r="K111" s="15"/>
    </row>
    <row r="112" spans="1:11" ht="15.75">
      <c r="A112" s="12"/>
      <c r="B112" s="50" t="s">
        <v>217</v>
      </c>
      <c r="C112" s="51" t="s">
        <v>162</v>
      </c>
      <c r="D112" s="51"/>
      <c r="E112" s="51"/>
      <c r="F112" s="51"/>
      <c r="G112" s="51"/>
      <c r="H112" s="51"/>
      <c r="I112" s="51"/>
      <c r="J112" s="52"/>
      <c r="K112" s="15"/>
    </row>
    <row r="113" spans="1:11" ht="15.75">
      <c r="A113" s="12"/>
      <c r="B113" s="53"/>
      <c r="C113" s="44" t="s">
        <v>163</v>
      </c>
      <c r="D113" s="44"/>
      <c r="E113" s="44"/>
      <c r="F113" s="44"/>
      <c r="G113" s="44"/>
      <c r="H113" s="44"/>
      <c r="I113" s="44"/>
      <c r="J113" s="54"/>
      <c r="K113" s="15"/>
    </row>
    <row r="114" spans="1:11" ht="15.75">
      <c r="A114" s="12"/>
      <c r="B114" s="53"/>
      <c r="C114" s="44" t="s">
        <v>164</v>
      </c>
      <c r="D114" s="44"/>
      <c r="E114" s="44"/>
      <c r="F114" s="44"/>
      <c r="G114" s="44"/>
      <c r="H114" s="44"/>
      <c r="I114" s="44"/>
      <c r="J114" s="54"/>
      <c r="K114" s="15"/>
    </row>
    <row r="115" spans="1:11" ht="15.75">
      <c r="A115" s="12"/>
      <c r="B115" s="55"/>
      <c r="C115" s="56" t="s">
        <v>165</v>
      </c>
      <c r="D115" s="56"/>
      <c r="E115" s="56"/>
      <c r="F115" s="56"/>
      <c r="G115" s="56"/>
      <c r="H115" s="56"/>
      <c r="I115" s="56"/>
      <c r="J115" s="57"/>
      <c r="K115" s="15"/>
    </row>
    <row r="116" spans="1:11" ht="7.5" customHeight="1">
      <c r="A116" s="12"/>
      <c r="B116" s="44"/>
      <c r="C116" s="44"/>
      <c r="D116" s="44"/>
      <c r="E116" s="44"/>
      <c r="F116" s="44"/>
      <c r="G116" s="44"/>
      <c r="H116" s="44"/>
      <c r="I116" s="44"/>
      <c r="J116" s="44"/>
      <c r="K116" s="15"/>
    </row>
    <row r="117" spans="1:11" ht="15.75">
      <c r="A117" s="12"/>
      <c r="B117" s="50" t="s">
        <v>127</v>
      </c>
      <c r="C117" s="51" t="s">
        <v>183</v>
      </c>
      <c r="D117" s="51"/>
      <c r="E117" s="51"/>
      <c r="F117" s="51"/>
      <c r="G117" s="51"/>
      <c r="H117" s="51"/>
      <c r="I117" s="51"/>
      <c r="J117" s="52"/>
      <c r="K117" s="15"/>
    </row>
    <row r="118" spans="1:11" ht="15.75">
      <c r="A118" s="12"/>
      <c r="B118" s="59" t="s">
        <v>222</v>
      </c>
      <c r="C118" s="44" t="s">
        <v>184</v>
      </c>
      <c r="D118" s="44"/>
      <c r="E118" s="44"/>
      <c r="F118" s="44"/>
      <c r="G118" s="44"/>
      <c r="H118" s="44"/>
      <c r="I118" s="44"/>
      <c r="J118" s="54"/>
      <c r="K118" s="15"/>
    </row>
    <row r="119" spans="1:11" ht="15.75">
      <c r="A119" s="12"/>
      <c r="B119" s="53"/>
      <c r="C119" s="44" t="s">
        <v>185</v>
      </c>
      <c r="D119" s="44"/>
      <c r="E119" s="44"/>
      <c r="F119" s="44"/>
      <c r="G119" s="44"/>
      <c r="H119" s="44"/>
      <c r="I119" s="44"/>
      <c r="J119" s="54"/>
      <c r="K119" s="15"/>
    </row>
    <row r="120" spans="1:11" ht="15" customHeight="1">
      <c r="A120" s="12"/>
      <c r="B120" s="55"/>
      <c r="C120" s="56" t="s">
        <v>186</v>
      </c>
      <c r="D120" s="56"/>
      <c r="E120" s="56"/>
      <c r="F120" s="56"/>
      <c r="G120" s="56"/>
      <c r="H120" s="56"/>
      <c r="I120" s="56"/>
      <c r="J120" s="57"/>
      <c r="K120" s="15"/>
    </row>
    <row r="121" spans="1:11" ht="7.5" customHeight="1">
      <c r="A121" s="12"/>
      <c r="B121" s="60"/>
      <c r="C121" s="60"/>
      <c r="D121" s="60"/>
      <c r="E121" s="60"/>
      <c r="F121" s="60"/>
      <c r="G121" s="60"/>
      <c r="H121" s="60"/>
      <c r="I121" s="60"/>
      <c r="J121" s="60"/>
      <c r="K121" s="15"/>
    </row>
    <row r="122" spans="1:11" ht="15.75">
      <c r="A122" s="12"/>
      <c r="B122" s="50" t="s">
        <v>226</v>
      </c>
      <c r="C122" s="51" t="s">
        <v>200</v>
      </c>
      <c r="D122" s="51"/>
      <c r="E122" s="51"/>
      <c r="F122" s="51"/>
      <c r="G122" s="51"/>
      <c r="H122" s="51"/>
      <c r="I122" s="51"/>
      <c r="J122" s="52"/>
      <c r="K122" s="15"/>
    </row>
    <row r="123" spans="1:11" ht="15.75">
      <c r="A123" s="12"/>
      <c r="B123" s="59" t="s">
        <v>225</v>
      </c>
      <c r="C123" s="44" t="s">
        <v>201</v>
      </c>
      <c r="D123" s="44"/>
      <c r="E123" s="44"/>
      <c r="F123" s="44"/>
      <c r="G123" s="44"/>
      <c r="H123" s="44"/>
      <c r="I123" s="44"/>
      <c r="J123" s="54"/>
      <c r="K123" s="15"/>
    </row>
    <row r="124" spans="1:11" ht="15.75">
      <c r="A124" s="12"/>
      <c r="B124" s="53"/>
      <c r="C124" s="44" t="s">
        <v>202</v>
      </c>
      <c r="D124" s="44"/>
      <c r="E124" s="44"/>
      <c r="F124" s="44"/>
      <c r="G124" s="44"/>
      <c r="H124" s="44"/>
      <c r="I124" s="44"/>
      <c r="J124" s="54"/>
      <c r="K124" s="15"/>
    </row>
    <row r="125" spans="1:11" ht="15.75">
      <c r="A125" s="12"/>
      <c r="B125" s="53"/>
      <c r="C125" s="44" t="s">
        <v>203</v>
      </c>
      <c r="D125" s="44"/>
      <c r="E125" s="44"/>
      <c r="F125" s="44"/>
      <c r="G125" s="44"/>
      <c r="H125" s="44"/>
      <c r="I125" s="44"/>
      <c r="J125" s="54"/>
      <c r="K125" s="15"/>
    </row>
    <row r="126" spans="1:11" ht="15.75">
      <c r="A126" s="12"/>
      <c r="B126" s="53"/>
      <c r="C126" s="44" t="s">
        <v>204</v>
      </c>
      <c r="D126" s="44"/>
      <c r="E126" s="44"/>
      <c r="F126" s="44"/>
      <c r="G126" s="44"/>
      <c r="H126" s="44"/>
      <c r="I126" s="44"/>
      <c r="J126" s="54"/>
      <c r="K126" s="15"/>
    </row>
    <row r="127" spans="1:11" ht="15.75">
      <c r="A127" s="12"/>
      <c r="B127" s="53"/>
      <c r="C127" s="44" t="s">
        <v>205</v>
      </c>
      <c r="D127" s="44"/>
      <c r="E127" s="44"/>
      <c r="F127" s="44"/>
      <c r="G127" s="44"/>
      <c r="H127" s="44"/>
      <c r="I127" s="44"/>
      <c r="J127" s="54"/>
      <c r="K127" s="15"/>
    </row>
    <row r="128" spans="1:11" ht="15.75">
      <c r="A128" s="12"/>
      <c r="B128" s="55"/>
      <c r="C128" s="56" t="s">
        <v>206</v>
      </c>
      <c r="D128" s="56"/>
      <c r="E128" s="56"/>
      <c r="F128" s="56"/>
      <c r="G128" s="56"/>
      <c r="H128" s="56"/>
      <c r="I128" s="56"/>
      <c r="J128" s="57"/>
      <c r="K128" s="15"/>
    </row>
    <row r="129" spans="1:11" ht="7.5" customHeight="1">
      <c r="A129" s="12"/>
      <c r="B129" s="44"/>
      <c r="C129" s="60"/>
      <c r="D129" s="44"/>
      <c r="E129" s="44"/>
      <c r="F129" s="44"/>
      <c r="G129" s="44"/>
      <c r="H129" s="44"/>
      <c r="I129" s="44"/>
      <c r="J129" s="44"/>
      <c r="K129" s="15"/>
    </row>
    <row r="130" spans="1:11" ht="15.75">
      <c r="A130" s="12"/>
      <c r="B130" s="50" t="s">
        <v>97</v>
      </c>
      <c r="C130" s="51" t="s">
        <v>124</v>
      </c>
      <c r="D130" s="51"/>
      <c r="E130" s="51"/>
      <c r="F130" s="51"/>
      <c r="G130" s="51"/>
      <c r="H130" s="51"/>
      <c r="I130" s="51"/>
      <c r="J130" s="52"/>
      <c r="K130" s="15"/>
    </row>
    <row r="131" spans="1:11" ht="15.75">
      <c r="A131" s="12"/>
      <c r="B131" s="53"/>
      <c r="C131" s="44" t="s">
        <v>125</v>
      </c>
      <c r="D131" s="44"/>
      <c r="E131" s="44"/>
      <c r="F131" s="44"/>
      <c r="G131" s="44"/>
      <c r="H131" s="44"/>
      <c r="I131" s="44"/>
      <c r="J131" s="54"/>
      <c r="K131" s="15"/>
    </row>
    <row r="132" spans="1:11" ht="15.75">
      <c r="A132" s="12"/>
      <c r="B132" s="53"/>
      <c r="C132" s="44" t="s">
        <v>126</v>
      </c>
      <c r="D132" s="44"/>
      <c r="E132" s="44"/>
      <c r="F132" s="44"/>
      <c r="G132" s="44"/>
      <c r="H132" s="44"/>
      <c r="I132" s="44"/>
      <c r="J132" s="54"/>
      <c r="K132" s="15"/>
    </row>
    <row r="133" spans="1:11" ht="15.75">
      <c r="A133" s="12"/>
      <c r="B133" s="55"/>
      <c r="C133" s="56" t="s">
        <v>175</v>
      </c>
      <c r="D133" s="56"/>
      <c r="E133" s="56"/>
      <c r="F133" s="56"/>
      <c r="G133" s="56"/>
      <c r="H133" s="56"/>
      <c r="I133" s="56"/>
      <c r="J133" s="57"/>
      <c r="K133" s="15"/>
    </row>
    <row r="134" spans="1:11" ht="7.5" customHeight="1">
      <c r="A134" s="12"/>
      <c r="B134" s="4"/>
      <c r="C134" s="28"/>
      <c r="D134" s="4"/>
      <c r="E134" s="4"/>
      <c r="F134" s="4"/>
      <c r="G134" s="4"/>
      <c r="H134" s="4"/>
      <c r="I134" s="4"/>
      <c r="J134" s="4"/>
      <c r="K134" s="15"/>
    </row>
    <row r="135" spans="1:11" ht="11.25" customHeight="1">
      <c r="A135" s="12"/>
      <c r="B135" s="4"/>
      <c r="C135" s="28"/>
      <c r="D135" s="4"/>
      <c r="E135" s="4"/>
      <c r="F135" s="4"/>
      <c r="G135" s="4"/>
      <c r="H135" s="4"/>
      <c r="I135" s="4"/>
      <c r="J135" s="4"/>
      <c r="K135" s="15"/>
    </row>
    <row r="136" spans="1:11" ht="15.75">
      <c r="A136" s="12"/>
      <c r="B136" s="34" t="s">
        <v>254</v>
      </c>
      <c r="C136" s="4"/>
      <c r="D136" s="4"/>
      <c r="E136" s="4"/>
      <c r="F136" s="4"/>
      <c r="G136" s="4"/>
      <c r="H136" s="4"/>
      <c r="I136" s="4"/>
      <c r="J136" s="4"/>
      <c r="K136" s="15"/>
    </row>
    <row r="137" spans="1:11">
      <c r="A137" s="18"/>
      <c r="B137" s="5"/>
      <c r="C137" s="5"/>
      <c r="D137" s="5"/>
      <c r="E137" s="5"/>
      <c r="F137" s="5"/>
      <c r="G137" s="5"/>
      <c r="H137" s="5"/>
      <c r="I137" s="5"/>
      <c r="J137" s="5"/>
      <c r="K137" s="19"/>
    </row>
  </sheetData>
  <mergeCells count="1">
    <mergeCell ref="C11:J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0000"/>
  </sheetPr>
  <dimension ref="A1:V68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19.7109375" customWidth="1"/>
    <col min="3" max="4" width="11.7109375" customWidth="1"/>
    <col min="5" max="5" width="11.85546875" customWidth="1"/>
    <col min="6" max="6" width="12" customWidth="1"/>
    <col min="7" max="7" width="5.5703125" customWidth="1"/>
    <col min="8" max="11" width="11.85546875" customWidth="1"/>
    <col min="12" max="12" width="5.5703125" customWidth="1"/>
    <col min="13" max="13" width="11.7109375" customWidth="1"/>
    <col min="14" max="14" width="11.85546875" customWidth="1"/>
    <col min="15" max="16" width="11.7109375" customWidth="1"/>
    <col min="17" max="17" width="1.7109375" customWidth="1"/>
    <col min="18" max="18" width="14.28515625" bestFit="1" customWidth="1"/>
    <col min="19" max="19" width="14.5703125" bestFit="1" customWidth="1"/>
    <col min="20" max="20" width="14.28515625" bestFit="1" customWidth="1"/>
    <col min="21" max="21" width="14.5703125" bestFit="1" customWidth="1"/>
    <col min="22" max="22" width="14.28515625" bestFit="1" customWidth="1"/>
  </cols>
  <sheetData>
    <row r="1" spans="1:22" ht="18">
      <c r="A1" s="9"/>
      <c r="B1" s="6"/>
      <c r="C1" s="6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7"/>
      <c r="S1" s="7"/>
      <c r="T1" s="7"/>
      <c r="U1" s="7"/>
      <c r="V1" s="7"/>
    </row>
    <row r="2" spans="1:22" ht="18">
      <c r="A2" s="12"/>
      <c r="B2" s="4"/>
      <c r="C2" s="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5"/>
    </row>
    <row r="5" spans="1:22" s="2" customFormat="1" ht="15.75">
      <c r="A5" s="22"/>
      <c r="B5" s="16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3"/>
    </row>
    <row r="6" spans="1:22" s="2" customFormat="1" ht="15.75">
      <c r="A6" s="22"/>
      <c r="B6" s="3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3"/>
    </row>
    <row r="7" spans="1:22" s="2" customFormat="1" ht="15" customHeight="1">
      <c r="A7" s="22"/>
      <c r="B7" s="8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3"/>
    </row>
    <row r="8" spans="1:22" s="2" customFormat="1">
      <c r="A8" s="22"/>
      <c r="B8" s="8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3"/>
    </row>
    <row r="9" spans="1:22" s="2" customFormat="1">
      <c r="A9" s="22"/>
      <c r="B9" s="8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3"/>
    </row>
    <row r="10" spans="1:22" s="2" customFormat="1">
      <c r="A10" s="22"/>
      <c r="B10" s="8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3"/>
    </row>
    <row r="11" spans="1:22" s="2" customFormat="1" ht="15.75">
      <c r="A11" s="22"/>
      <c r="B11" s="8"/>
      <c r="C11" s="93" t="s">
        <v>102</v>
      </c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74"/>
      <c r="R11" s="72"/>
      <c r="S11" s="72"/>
      <c r="T11" s="72"/>
    </row>
    <row r="12" spans="1:22" s="2" customFormat="1">
      <c r="A12" s="22"/>
      <c r="B12" s="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75"/>
      <c r="R12" s="68"/>
      <c r="S12" s="68"/>
      <c r="T12" s="68"/>
    </row>
    <row r="13" spans="1:22" s="2" customFormat="1" ht="15.75">
      <c r="A13" s="22"/>
      <c r="B13" s="8"/>
      <c r="C13" s="93" t="s">
        <v>268</v>
      </c>
      <c r="D13" s="93"/>
      <c r="E13" s="93"/>
      <c r="F13" s="93"/>
      <c r="G13" s="72"/>
      <c r="H13" s="93" t="s">
        <v>68</v>
      </c>
      <c r="I13" s="93"/>
      <c r="J13" s="93"/>
      <c r="K13" s="93"/>
      <c r="L13" s="72"/>
      <c r="M13" s="93" t="s">
        <v>69</v>
      </c>
      <c r="N13" s="93"/>
      <c r="O13" s="93"/>
      <c r="P13" s="93"/>
      <c r="Q13" s="74"/>
      <c r="R13" s="72"/>
      <c r="S13" s="72"/>
      <c r="T13" s="72"/>
    </row>
    <row r="14" spans="1:22" s="2" customFormat="1" ht="15.75" customHeight="1">
      <c r="A14" s="22"/>
      <c r="B14" s="8"/>
      <c r="C14" s="96" t="s">
        <v>267</v>
      </c>
      <c r="D14" s="96"/>
      <c r="E14" s="94" t="s">
        <v>311</v>
      </c>
      <c r="F14" s="95" t="s">
        <v>312</v>
      </c>
      <c r="G14" s="69"/>
      <c r="H14" s="96" t="s">
        <v>267</v>
      </c>
      <c r="I14" s="96"/>
      <c r="J14" s="94" t="s">
        <v>311</v>
      </c>
      <c r="K14" s="95" t="s">
        <v>312</v>
      </c>
      <c r="L14" s="32"/>
      <c r="M14" s="96" t="s">
        <v>267</v>
      </c>
      <c r="N14" s="96"/>
      <c r="O14" s="94" t="s">
        <v>311</v>
      </c>
      <c r="P14" s="95" t="s">
        <v>312</v>
      </c>
      <c r="Q14" s="76"/>
      <c r="R14" s="69"/>
      <c r="S14" s="73"/>
      <c r="T14" s="73"/>
    </row>
    <row r="15" spans="1:22" s="2" customFormat="1" ht="15.75">
      <c r="A15" s="22"/>
      <c r="B15" s="8"/>
      <c r="C15" s="31">
        <v>2017</v>
      </c>
      <c r="D15" s="31">
        <v>2018</v>
      </c>
      <c r="E15" s="94"/>
      <c r="F15" s="95"/>
      <c r="G15" s="69"/>
      <c r="H15" s="31">
        <v>2017</v>
      </c>
      <c r="I15" s="31">
        <v>2018</v>
      </c>
      <c r="J15" s="94"/>
      <c r="K15" s="95"/>
      <c r="L15" s="32"/>
      <c r="M15" s="31">
        <v>2017</v>
      </c>
      <c r="N15" s="31">
        <v>2018</v>
      </c>
      <c r="O15" s="94"/>
      <c r="P15" s="95"/>
      <c r="Q15" s="76"/>
      <c r="R15" s="69"/>
      <c r="S15" s="73"/>
      <c r="T15" s="73"/>
    </row>
    <row r="16" spans="1:22" s="2" customFormat="1" ht="15.75">
      <c r="A16" s="22"/>
      <c r="B16" s="8"/>
      <c r="C16" s="31"/>
      <c r="D16" s="31"/>
      <c r="E16" s="71"/>
      <c r="F16" s="32"/>
      <c r="G16" s="69"/>
      <c r="H16" s="31"/>
      <c r="I16" s="31"/>
      <c r="J16" s="71"/>
      <c r="K16" s="32"/>
      <c r="L16" s="32"/>
      <c r="M16" s="31"/>
      <c r="N16" s="31"/>
      <c r="O16" s="71"/>
      <c r="P16" s="32"/>
      <c r="Q16" s="76"/>
      <c r="R16" s="69"/>
      <c r="S16" s="73"/>
      <c r="T16" s="73"/>
    </row>
    <row r="17" spans="1:20" s="2" customFormat="1" ht="15.75">
      <c r="A17" s="22"/>
      <c r="B17" s="34" t="s">
        <v>269</v>
      </c>
      <c r="C17" s="35">
        <v>5639</v>
      </c>
      <c r="D17" s="102">
        <v>4051</v>
      </c>
      <c r="E17" s="103">
        <f t="shared" ref="E17:E19" si="0">IF(ISBLANK(D17),"",(IFERROR(((D17/C17-1)*100),"")))</f>
        <v>-28.161021457705271</v>
      </c>
      <c r="F17" s="102">
        <v>334243</v>
      </c>
      <c r="G17" s="69"/>
      <c r="H17" s="35">
        <v>2475</v>
      </c>
      <c r="I17" s="102">
        <v>1839</v>
      </c>
      <c r="J17" s="103">
        <f t="shared" ref="J17:J19" si="1">IF(ISBLANK(I17),"",(IFERROR(((I17/H17-1)*100),"")))</f>
        <v>-25.696969696969695</v>
      </c>
      <c r="K17" s="102">
        <v>141396</v>
      </c>
      <c r="L17" s="32"/>
      <c r="M17" s="35">
        <v>3164</v>
      </c>
      <c r="N17" s="102">
        <v>2212</v>
      </c>
      <c r="O17" s="103">
        <f t="shared" ref="O17:O19" si="2">IF(ISBLANK(N17),"",(IFERROR(((N17/M17-1)*100),"")))</f>
        <v>-30.088495575221241</v>
      </c>
      <c r="P17" s="102">
        <v>192847</v>
      </c>
      <c r="Q17" s="76"/>
      <c r="R17" s="69"/>
      <c r="S17" s="73"/>
      <c r="T17" s="73"/>
    </row>
    <row r="18" spans="1:20" s="2" customFormat="1" ht="15.75">
      <c r="A18" s="22"/>
      <c r="B18" s="34" t="s">
        <v>270</v>
      </c>
      <c r="C18" s="35">
        <v>6295</v>
      </c>
      <c r="D18" s="35"/>
      <c r="E18" s="36" t="str">
        <f t="shared" si="0"/>
        <v/>
      </c>
      <c r="F18" s="35"/>
      <c r="G18" s="69"/>
      <c r="H18" s="35">
        <v>2603</v>
      </c>
      <c r="I18" s="35"/>
      <c r="J18" s="36" t="str">
        <f t="shared" si="1"/>
        <v/>
      </c>
      <c r="K18" s="35"/>
      <c r="L18" s="32"/>
      <c r="M18" s="35">
        <v>3692</v>
      </c>
      <c r="N18" s="35"/>
      <c r="O18" s="36" t="str">
        <f t="shared" si="2"/>
        <v/>
      </c>
      <c r="P18" s="35"/>
      <c r="Q18" s="76"/>
      <c r="R18" s="69"/>
      <c r="S18" s="73"/>
      <c r="T18" s="73"/>
    </row>
    <row r="19" spans="1:20" s="2" customFormat="1" ht="15.75">
      <c r="A19" s="22"/>
      <c r="B19" s="34" t="s">
        <v>271</v>
      </c>
      <c r="C19" s="35">
        <v>10675</v>
      </c>
      <c r="D19" s="35"/>
      <c r="E19" s="36" t="str">
        <f t="shared" si="0"/>
        <v/>
      </c>
      <c r="F19" s="35"/>
      <c r="G19" s="69"/>
      <c r="H19" s="35">
        <v>4468</v>
      </c>
      <c r="I19" s="35"/>
      <c r="J19" s="36" t="str">
        <f t="shared" si="1"/>
        <v/>
      </c>
      <c r="K19" s="35"/>
      <c r="L19" s="85"/>
      <c r="M19" s="35">
        <v>6207</v>
      </c>
      <c r="N19" s="35"/>
      <c r="O19" s="36" t="str">
        <f t="shared" si="2"/>
        <v/>
      </c>
      <c r="P19" s="35"/>
      <c r="Q19" s="76"/>
      <c r="R19" s="69"/>
      <c r="S19" s="73"/>
      <c r="T19" s="73"/>
    </row>
    <row r="20" spans="1:20" s="2" customFormat="1" ht="15.75">
      <c r="A20" s="22"/>
      <c r="B20" s="34" t="s">
        <v>272</v>
      </c>
      <c r="C20" s="35">
        <v>7879</v>
      </c>
      <c r="D20" s="35"/>
      <c r="E20" s="36" t="str">
        <f>IF(ISBLANK(D20),"",(IFERROR(((D20/C20-1)*100),"")))</f>
        <v/>
      </c>
      <c r="F20" s="35"/>
      <c r="G20" s="69"/>
      <c r="H20" s="35">
        <v>3508</v>
      </c>
      <c r="I20" s="35"/>
      <c r="J20" s="36" t="str">
        <f>IF(ISBLANK(I20),"",(IFERROR(((I20/H20-1)*100),"")))</f>
        <v/>
      </c>
      <c r="K20" s="35"/>
      <c r="L20" s="85"/>
      <c r="M20" s="35">
        <v>4371</v>
      </c>
      <c r="N20" s="35"/>
      <c r="O20" s="36" t="str">
        <f>IF(ISBLANK(N20),"",(IFERROR(((N20/M20-1)*100),"")))</f>
        <v/>
      </c>
      <c r="P20" s="35"/>
      <c r="Q20" s="76"/>
      <c r="R20" s="69"/>
      <c r="S20" s="73"/>
      <c r="T20" s="73"/>
    </row>
    <row r="21" spans="1:20" s="2" customFormat="1" ht="15.75">
      <c r="A21" s="22"/>
      <c r="B21" s="34" t="s">
        <v>273</v>
      </c>
      <c r="C21" s="35">
        <v>10068</v>
      </c>
      <c r="D21" s="35"/>
      <c r="E21" s="36" t="str">
        <f t="shared" ref="E21:E28" si="3">IF(ISBLANK(D21),"",(IFERROR(((D21/C21-1)*100),"")))</f>
        <v/>
      </c>
      <c r="F21" s="35"/>
      <c r="G21" s="69"/>
      <c r="H21" s="35">
        <v>4701</v>
      </c>
      <c r="I21" s="35"/>
      <c r="J21" s="36" t="str">
        <f t="shared" ref="J21:J28" si="4">IF(ISBLANK(I21),"",(IFERROR(((I21/H21-1)*100),"")))</f>
        <v/>
      </c>
      <c r="K21" s="35"/>
      <c r="L21" s="32"/>
      <c r="M21" s="35">
        <v>5367</v>
      </c>
      <c r="N21" s="35"/>
      <c r="O21" s="36" t="str">
        <f t="shared" ref="O21:O28" si="5">IF(ISBLANK(N21),"",(IFERROR(((N21/M21-1)*100),"")))</f>
        <v/>
      </c>
      <c r="P21" s="35"/>
      <c r="Q21" s="76"/>
      <c r="R21" s="69"/>
      <c r="S21" s="73"/>
      <c r="T21" s="73"/>
    </row>
    <row r="22" spans="1:20" s="2" customFormat="1" ht="15.75">
      <c r="A22" s="22"/>
      <c r="B22" s="34" t="s">
        <v>274</v>
      </c>
      <c r="C22" s="35">
        <v>10460</v>
      </c>
      <c r="D22" s="35"/>
      <c r="E22" s="36" t="str">
        <f t="shared" si="3"/>
        <v/>
      </c>
      <c r="F22" s="35"/>
      <c r="G22" s="69"/>
      <c r="H22" s="35">
        <v>4684</v>
      </c>
      <c r="I22" s="35"/>
      <c r="J22" s="36" t="str">
        <f t="shared" si="4"/>
        <v/>
      </c>
      <c r="K22" s="35"/>
      <c r="L22" s="32"/>
      <c r="M22" s="35">
        <v>5776</v>
      </c>
      <c r="N22" s="35"/>
      <c r="O22" s="36" t="str">
        <f t="shared" si="5"/>
        <v/>
      </c>
      <c r="P22" s="35"/>
      <c r="Q22" s="76"/>
      <c r="R22" s="69"/>
      <c r="S22" s="73"/>
      <c r="T22" s="73"/>
    </row>
    <row r="23" spans="1:20" s="2" customFormat="1" ht="15.75">
      <c r="A23" s="22"/>
      <c r="B23" s="34" t="s">
        <v>275</v>
      </c>
      <c r="C23" s="35">
        <v>9040</v>
      </c>
      <c r="D23" s="35"/>
      <c r="E23" s="36" t="str">
        <f t="shared" si="3"/>
        <v/>
      </c>
      <c r="F23" s="35"/>
      <c r="G23" s="69"/>
      <c r="H23" s="35">
        <v>3943</v>
      </c>
      <c r="I23" s="35"/>
      <c r="J23" s="36" t="str">
        <f t="shared" si="4"/>
        <v/>
      </c>
      <c r="K23" s="35"/>
      <c r="L23" s="32"/>
      <c r="M23" s="35">
        <v>5097</v>
      </c>
      <c r="N23" s="35"/>
      <c r="O23" s="36" t="str">
        <f t="shared" si="5"/>
        <v/>
      </c>
      <c r="P23" s="35"/>
      <c r="Q23" s="76"/>
      <c r="R23" s="69"/>
      <c r="S23" s="73"/>
      <c r="T23" s="73"/>
    </row>
    <row r="24" spans="1:20" s="2" customFormat="1" ht="15.75">
      <c r="A24" s="22"/>
      <c r="B24" s="34" t="s">
        <v>276</v>
      </c>
      <c r="C24" s="35">
        <v>9934</v>
      </c>
      <c r="D24" s="35"/>
      <c r="E24" s="36" t="str">
        <f t="shared" si="3"/>
        <v/>
      </c>
      <c r="F24" s="35"/>
      <c r="G24" s="69"/>
      <c r="H24" s="35">
        <v>4471</v>
      </c>
      <c r="I24" s="35"/>
      <c r="J24" s="36" t="str">
        <f t="shared" si="4"/>
        <v/>
      </c>
      <c r="K24" s="35"/>
      <c r="L24" s="32"/>
      <c r="M24" s="35">
        <v>5463</v>
      </c>
      <c r="N24" s="35"/>
      <c r="O24" s="36" t="str">
        <f t="shared" si="5"/>
        <v/>
      </c>
      <c r="P24" s="35"/>
      <c r="Q24" s="76"/>
      <c r="R24" s="69"/>
      <c r="S24" s="73"/>
      <c r="T24" s="73"/>
    </row>
    <row r="25" spans="1:20" s="2" customFormat="1" ht="15.75">
      <c r="A25" s="22"/>
      <c r="B25" s="34" t="s">
        <v>277</v>
      </c>
      <c r="C25" s="35">
        <v>10319</v>
      </c>
      <c r="D25" s="35"/>
      <c r="E25" s="36" t="str">
        <f t="shared" si="3"/>
        <v/>
      </c>
      <c r="F25" s="35"/>
      <c r="G25" s="69"/>
      <c r="H25" s="35">
        <v>4518</v>
      </c>
      <c r="I25" s="35"/>
      <c r="J25" s="36" t="str">
        <f t="shared" si="4"/>
        <v/>
      </c>
      <c r="K25" s="35"/>
      <c r="L25" s="32"/>
      <c r="M25" s="35">
        <v>5801</v>
      </c>
      <c r="N25" s="35"/>
      <c r="O25" s="36" t="str">
        <f t="shared" si="5"/>
        <v/>
      </c>
      <c r="P25" s="35"/>
      <c r="Q25" s="76"/>
      <c r="R25" s="69"/>
      <c r="S25" s="73"/>
      <c r="T25" s="73"/>
    </row>
    <row r="26" spans="1:20" s="2" customFormat="1" ht="15.75">
      <c r="A26" s="22"/>
      <c r="B26" s="34" t="s">
        <v>278</v>
      </c>
      <c r="C26" s="35">
        <v>10860</v>
      </c>
      <c r="D26" s="35"/>
      <c r="E26" s="36" t="str">
        <f t="shared" si="3"/>
        <v/>
      </c>
      <c r="F26" s="35"/>
      <c r="G26" s="69"/>
      <c r="H26" s="35">
        <v>4690</v>
      </c>
      <c r="I26" s="35"/>
      <c r="J26" s="36" t="str">
        <f t="shared" si="4"/>
        <v/>
      </c>
      <c r="K26" s="35"/>
      <c r="L26" s="32"/>
      <c r="M26" s="35">
        <v>6170</v>
      </c>
      <c r="N26" s="35"/>
      <c r="O26" s="36" t="str">
        <f t="shared" si="5"/>
        <v/>
      </c>
      <c r="P26" s="35"/>
      <c r="Q26" s="76"/>
      <c r="R26" s="69"/>
      <c r="S26" s="73"/>
      <c r="T26" s="73"/>
    </row>
    <row r="27" spans="1:20" s="2" customFormat="1" ht="15.75">
      <c r="A27" s="22"/>
      <c r="B27" s="34" t="s">
        <v>279</v>
      </c>
      <c r="C27" s="35">
        <v>10198</v>
      </c>
      <c r="D27" s="35"/>
      <c r="E27" s="36" t="str">
        <f t="shared" si="3"/>
        <v/>
      </c>
      <c r="F27" s="35"/>
      <c r="G27" s="69"/>
      <c r="H27" s="35">
        <v>4580</v>
      </c>
      <c r="I27" s="35"/>
      <c r="J27" s="36" t="str">
        <f t="shared" si="4"/>
        <v/>
      </c>
      <c r="K27" s="35"/>
      <c r="L27" s="32"/>
      <c r="M27" s="35">
        <v>5618</v>
      </c>
      <c r="N27" s="35"/>
      <c r="O27" s="36" t="str">
        <f t="shared" si="5"/>
        <v/>
      </c>
      <c r="P27" s="35"/>
      <c r="Q27" s="76"/>
      <c r="R27" s="69"/>
      <c r="S27" s="73"/>
      <c r="T27" s="73"/>
    </row>
    <row r="28" spans="1:20" s="2" customFormat="1" ht="15.75">
      <c r="A28" s="22"/>
      <c r="B28" s="34" t="s">
        <v>280</v>
      </c>
      <c r="C28" s="35">
        <v>6127</v>
      </c>
      <c r="D28" s="35"/>
      <c r="E28" s="36" t="str">
        <f t="shared" si="3"/>
        <v/>
      </c>
      <c r="F28" s="35"/>
      <c r="G28" s="69"/>
      <c r="H28" s="35">
        <v>2969</v>
      </c>
      <c r="I28" s="35"/>
      <c r="J28" s="36" t="str">
        <f t="shared" si="4"/>
        <v/>
      </c>
      <c r="K28" s="35"/>
      <c r="L28" s="32"/>
      <c r="M28" s="35">
        <v>3158</v>
      </c>
      <c r="N28" s="35"/>
      <c r="O28" s="36" t="str">
        <f t="shared" si="5"/>
        <v/>
      </c>
      <c r="P28" s="35"/>
      <c r="Q28" s="76"/>
      <c r="R28" s="69"/>
      <c r="S28" s="73"/>
      <c r="T28" s="73"/>
    </row>
    <row r="29" spans="1:20" s="91" customFormat="1" ht="15.75">
      <c r="A29" s="89"/>
      <c r="B29" s="40" t="s">
        <v>281</v>
      </c>
      <c r="C29" s="78">
        <f>SUM(C17:C28)</f>
        <v>107494</v>
      </c>
      <c r="D29" s="78">
        <f>SUM(D17:D28)</f>
        <v>4051</v>
      </c>
      <c r="E29" s="77"/>
      <c r="F29" s="78"/>
      <c r="G29" s="82"/>
      <c r="H29" s="78">
        <f>SUM(H17:H28)</f>
        <v>47610</v>
      </c>
      <c r="I29" s="78">
        <f>SUM(I17:I28)</f>
        <v>1839</v>
      </c>
      <c r="J29" s="77"/>
      <c r="K29" s="78"/>
      <c r="L29" s="82"/>
      <c r="M29" s="78">
        <f>SUM(M17:M28)</f>
        <v>59884</v>
      </c>
      <c r="N29" s="78">
        <f>SUM(N17:N28)</f>
        <v>2212</v>
      </c>
      <c r="O29" s="77"/>
      <c r="P29" s="78"/>
      <c r="Q29" s="90"/>
    </row>
    <row r="30" spans="1:20" s="2" customFormat="1">
      <c r="A30" s="22"/>
      <c r="B30" s="8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3"/>
    </row>
    <row r="31" spans="1:20" s="2" customFormat="1">
      <c r="A31" s="22"/>
      <c r="B31" s="8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3"/>
    </row>
    <row r="32" spans="1:20" s="2" customFormat="1" ht="15.75">
      <c r="A32" s="22"/>
      <c r="B32" s="40" t="s">
        <v>283</v>
      </c>
      <c r="C32" s="78">
        <f>SUM(C17:C17)</f>
        <v>5639</v>
      </c>
      <c r="D32" s="78">
        <f>SUM(D17:D17)</f>
        <v>4051</v>
      </c>
      <c r="E32" s="77">
        <f>(D32/C32-1)*100</f>
        <v>-28.161021457705271</v>
      </c>
      <c r="G32" s="21"/>
      <c r="H32" s="78">
        <f>SUM(H17:H17)</f>
        <v>2475</v>
      </c>
      <c r="I32" s="78">
        <f>SUM(I17:I17)</f>
        <v>1839</v>
      </c>
      <c r="J32" s="77">
        <f>(I32/H32-1)*100</f>
        <v>-25.696969696969695</v>
      </c>
      <c r="K32" s="21"/>
      <c r="L32" s="21"/>
      <c r="M32" s="78">
        <f>SUM(M17:M17)</f>
        <v>3164</v>
      </c>
      <c r="N32" s="78">
        <f>SUM(N17:N17)</f>
        <v>2212</v>
      </c>
      <c r="O32" s="77">
        <f>(N32/M32-1)*100</f>
        <v>-30.088495575221241</v>
      </c>
      <c r="P32" s="21"/>
      <c r="Q32" s="23"/>
    </row>
    <row r="33" spans="1:17" s="2" customFormat="1" ht="15.75">
      <c r="A33" s="22"/>
      <c r="B33" s="40" t="s">
        <v>282</v>
      </c>
      <c r="C33" s="79"/>
      <c r="D33" s="77">
        <f>(D32/C32-1)*100</f>
        <v>-28.161021457705271</v>
      </c>
      <c r="E33" s="21"/>
      <c r="F33" s="79"/>
      <c r="G33" s="21"/>
      <c r="H33" s="79"/>
      <c r="I33" s="77">
        <f>(I32/H32-1)*100</f>
        <v>-25.696969696969695</v>
      </c>
      <c r="J33" s="21"/>
      <c r="K33" s="21"/>
      <c r="L33" s="21"/>
      <c r="M33" s="79"/>
      <c r="N33" s="77">
        <f>(N32/M32-1)*100</f>
        <v>-30.088495575221241</v>
      </c>
      <c r="O33" s="21"/>
      <c r="P33" s="21"/>
      <c r="Q33" s="23"/>
    </row>
    <row r="34" spans="1:17" s="2" customFormat="1">
      <c r="A34" s="22"/>
      <c r="B34" s="8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3"/>
    </row>
    <row r="35" spans="1:17" s="2" customFormat="1" ht="15.75">
      <c r="A35" s="22"/>
      <c r="B35" s="34" t="s">
        <v>254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3"/>
    </row>
    <row r="36" spans="1:17" s="2" customFormat="1">
      <c r="A36" s="22"/>
      <c r="B36" s="8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3"/>
    </row>
    <row r="37" spans="1:17" s="2" customFormat="1">
      <c r="A37" s="22"/>
      <c r="B37" s="8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3"/>
    </row>
    <row r="38" spans="1:17" s="2" customFormat="1">
      <c r="A38" s="22"/>
      <c r="B38" s="8"/>
      <c r="C38" s="21" t="s">
        <v>299</v>
      </c>
      <c r="D38" s="21" t="s">
        <v>300</v>
      </c>
      <c r="E38" s="21"/>
      <c r="F38" s="21"/>
      <c r="G38" s="21"/>
      <c r="H38" s="21" t="s">
        <v>299</v>
      </c>
      <c r="I38" s="21" t="s">
        <v>300</v>
      </c>
      <c r="J38" s="21"/>
      <c r="K38" s="21"/>
      <c r="L38" s="21"/>
      <c r="M38" s="21" t="s">
        <v>299</v>
      </c>
      <c r="N38" s="21" t="s">
        <v>300</v>
      </c>
      <c r="O38" s="21"/>
      <c r="P38" s="21"/>
      <c r="Q38" s="23"/>
    </row>
    <row r="39" spans="1:17" s="2" customFormat="1">
      <c r="A39" s="22"/>
      <c r="B39" s="8"/>
      <c r="C39" s="21" t="str">
        <f>C13</f>
        <v xml:space="preserve">Total oferentes </v>
      </c>
      <c r="D39" s="21">
        <f>C15</f>
        <v>2017</v>
      </c>
      <c r="E39" s="21">
        <f>D15</f>
        <v>2018</v>
      </c>
      <c r="F39" s="21"/>
      <c r="G39" s="21"/>
      <c r="H39" s="21"/>
      <c r="I39" s="21">
        <f>H15</f>
        <v>2017</v>
      </c>
      <c r="J39" s="21">
        <f>I15</f>
        <v>2018</v>
      </c>
      <c r="K39" s="21"/>
      <c r="L39" s="21"/>
      <c r="M39" s="21"/>
      <c r="N39" s="21">
        <f>M15</f>
        <v>2017</v>
      </c>
      <c r="O39" s="21">
        <f>N15</f>
        <v>2018</v>
      </c>
      <c r="P39" s="21"/>
      <c r="Q39" s="23"/>
    </row>
    <row r="40" spans="1:17" s="2" customFormat="1">
      <c r="A40" s="22"/>
      <c r="B40" s="8"/>
      <c r="C40" s="21" t="s">
        <v>301</v>
      </c>
      <c r="D40" s="84">
        <f>C17</f>
        <v>5639</v>
      </c>
      <c r="E40" s="84">
        <f>D17</f>
        <v>4051</v>
      </c>
      <c r="F40" s="21"/>
      <c r="G40" s="21"/>
      <c r="H40" s="21" t="s">
        <v>301</v>
      </c>
      <c r="I40" s="84">
        <f>H17</f>
        <v>2475</v>
      </c>
      <c r="J40" s="84">
        <f>I17</f>
        <v>1839</v>
      </c>
      <c r="K40" s="21"/>
      <c r="L40" s="21"/>
      <c r="M40" s="21" t="s">
        <v>301</v>
      </c>
      <c r="N40" s="84">
        <f>M17</f>
        <v>3164</v>
      </c>
      <c r="O40" s="84">
        <f>N17</f>
        <v>2212</v>
      </c>
      <c r="P40" s="21"/>
      <c r="Q40" s="23"/>
    </row>
    <row r="41" spans="1:17" s="2" customFormat="1">
      <c r="A41" s="22"/>
      <c r="B41" s="8"/>
      <c r="C41" s="21" t="s">
        <v>302</v>
      </c>
      <c r="D41" s="21" t="str">
        <f>B17</f>
        <v xml:space="preserve">  Enero</v>
      </c>
      <c r="E41" s="21"/>
      <c r="F41" s="21"/>
      <c r="G41" s="21"/>
      <c r="H41" s="21" t="s">
        <v>302</v>
      </c>
      <c r="I41" s="21" t="str">
        <f>B17</f>
        <v xml:space="preserve">  Enero</v>
      </c>
      <c r="J41" s="21"/>
      <c r="K41" s="21"/>
      <c r="L41" s="21"/>
      <c r="M41" s="21" t="str">
        <f>B20</f>
        <v xml:space="preserve">  Abril</v>
      </c>
      <c r="N41" s="21" t="str">
        <f>B17</f>
        <v xml:space="preserve">  Enero</v>
      </c>
      <c r="O41" s="21"/>
      <c r="P41" s="21"/>
      <c r="Q41" s="23"/>
    </row>
    <row r="42" spans="1:17" s="2" customFormat="1">
      <c r="A42" s="22"/>
      <c r="B42" s="8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3"/>
    </row>
    <row r="43" spans="1:17" s="2" customFormat="1">
      <c r="A43" s="22"/>
      <c r="B43" s="8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3"/>
    </row>
    <row r="44" spans="1:17" s="2" customFormat="1">
      <c r="A44" s="22"/>
      <c r="B44" s="8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3"/>
    </row>
    <row r="45" spans="1:17" s="2" customFormat="1">
      <c r="A45" s="22"/>
      <c r="B45" s="8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3"/>
    </row>
    <row r="46" spans="1:17" s="2" customFormat="1">
      <c r="A46" s="22"/>
      <c r="B46" s="8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3"/>
    </row>
    <row r="47" spans="1:17" s="2" customFormat="1">
      <c r="A47" s="22"/>
      <c r="B47" s="8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3"/>
    </row>
    <row r="48" spans="1:17" s="2" customFormat="1">
      <c r="A48" s="22"/>
      <c r="B48" s="8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3"/>
    </row>
    <row r="49" spans="1:17" s="2" customFormat="1">
      <c r="A49" s="22"/>
      <c r="B49" s="8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3"/>
    </row>
    <row r="50" spans="1:17" s="2" customFormat="1">
      <c r="A50" s="22"/>
      <c r="B50" s="8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3"/>
    </row>
    <row r="51" spans="1:17" s="2" customFormat="1">
      <c r="A51" s="22"/>
      <c r="B51" s="8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3"/>
    </row>
    <row r="52" spans="1:17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15"/>
    </row>
    <row r="53" spans="1:17">
      <c r="A53" s="18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19"/>
    </row>
    <row r="55" spans="1:17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1:17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</row>
    <row r="57" spans="1:17">
      <c r="A57" s="1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1:17">
      <c r="A58" s="1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1:17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17">
      <c r="A60" s="1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1:17">
      <c r="A61" s="1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1:17">
      <c r="A62" s="1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1:17">
      <c r="A63" s="1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17">
      <c r="A64" s="1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1:16">
      <c r="A65" s="1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1:16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1:16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1:16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</row>
  </sheetData>
  <mergeCells count="13">
    <mergeCell ref="C11:P11"/>
    <mergeCell ref="E14:E15"/>
    <mergeCell ref="J14:J15"/>
    <mergeCell ref="O14:O15"/>
    <mergeCell ref="C13:F13"/>
    <mergeCell ref="H13:K13"/>
    <mergeCell ref="M13:P13"/>
    <mergeCell ref="F14:F15"/>
    <mergeCell ref="H14:I14"/>
    <mergeCell ref="K14:K15"/>
    <mergeCell ref="M14:N14"/>
    <mergeCell ref="P14:P15"/>
    <mergeCell ref="C14:D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0000"/>
  </sheetPr>
  <dimension ref="A1:T72"/>
  <sheetViews>
    <sheetView showGridLines="0" zoomScale="90" zoomScaleNormal="90" workbookViewId="0">
      <selection activeCell="P29" sqref="P29"/>
    </sheetView>
  </sheetViews>
  <sheetFormatPr baseColWidth="10" defaultRowHeight="15"/>
  <cols>
    <col min="1" max="1" width="1.7109375" customWidth="1"/>
    <col min="2" max="2" width="19.7109375" customWidth="1"/>
    <col min="3" max="4" width="11.7109375" customWidth="1"/>
    <col min="5" max="5" width="11.85546875" customWidth="1"/>
    <col min="6" max="6" width="14" customWidth="1"/>
    <col min="7" max="7" width="2.42578125" customWidth="1"/>
    <col min="8" max="8" width="11.85546875" customWidth="1"/>
    <col min="9" max="10" width="11.7109375" customWidth="1"/>
    <col min="11" max="11" width="14.5703125" customWidth="1"/>
    <col min="12" max="12" width="4.140625" customWidth="1"/>
    <col min="13" max="15" width="11.7109375" customWidth="1"/>
    <col min="16" max="16" width="14.140625" customWidth="1"/>
    <col min="17" max="17" width="1.7109375" customWidth="1"/>
    <col min="18" max="18" width="14.28515625" bestFit="1" customWidth="1"/>
    <col min="19" max="19" width="14.5703125" bestFit="1" customWidth="1"/>
    <col min="20" max="20" width="14.28515625" bestFit="1" customWidth="1"/>
  </cols>
  <sheetData>
    <row r="1" spans="1:20" ht="18">
      <c r="A1" s="9"/>
      <c r="B1" s="6"/>
      <c r="C1" s="6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7"/>
      <c r="S1" s="7"/>
      <c r="T1" s="7"/>
    </row>
    <row r="2" spans="1:20" ht="18">
      <c r="A2" s="12"/>
      <c r="B2" s="4"/>
      <c r="C2" s="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/>
      <c r="R2" s="7"/>
      <c r="S2" s="7"/>
      <c r="T2" s="7"/>
    </row>
    <row r="3" spans="1:20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15"/>
    </row>
    <row r="4" spans="1:20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5"/>
    </row>
    <row r="5" spans="1:20" s="2" customFormat="1" ht="15.75">
      <c r="A5" s="22"/>
      <c r="B5" s="16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3"/>
    </row>
    <row r="6" spans="1:20" s="2" customFormat="1" ht="15.75">
      <c r="A6" s="22"/>
      <c r="B6" s="3"/>
      <c r="C6" s="21"/>
      <c r="D6" s="21"/>
      <c r="E6" s="21"/>
      <c r="F6" s="21"/>
      <c r="G6" s="21"/>
      <c r="H6" s="20"/>
      <c r="I6" s="21"/>
      <c r="J6" s="21"/>
      <c r="K6" s="21"/>
      <c r="L6" s="21"/>
      <c r="M6" s="21"/>
      <c r="N6" s="21"/>
      <c r="O6" s="21"/>
      <c r="P6" s="21"/>
      <c r="Q6" s="23"/>
    </row>
    <row r="7" spans="1:20">
      <c r="A7" s="12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3"/>
      <c r="R7" s="2"/>
      <c r="S7" s="2"/>
      <c r="T7" s="2"/>
    </row>
    <row r="8" spans="1:20">
      <c r="A8" s="12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3"/>
      <c r="R8" s="2"/>
      <c r="S8" s="2"/>
      <c r="T8" s="2"/>
    </row>
    <row r="9" spans="1:20">
      <c r="A9" s="12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3"/>
      <c r="R9" s="2"/>
      <c r="S9" s="2"/>
      <c r="T9" s="2"/>
    </row>
    <row r="10" spans="1:20">
      <c r="A10" s="12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3"/>
      <c r="R10" s="2"/>
      <c r="S10" s="2"/>
      <c r="T10" s="2"/>
    </row>
    <row r="11" spans="1:20" s="69" customFormat="1" ht="15.75">
      <c r="A11" s="67"/>
      <c r="B11" s="68"/>
      <c r="C11" s="93" t="s">
        <v>103</v>
      </c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74"/>
      <c r="R11" s="72"/>
      <c r="S11" s="72"/>
      <c r="T11" s="68"/>
    </row>
    <row r="12" spans="1:20" s="69" customFormat="1">
      <c r="A12" s="67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75"/>
      <c r="R12" s="68"/>
      <c r="S12" s="68"/>
      <c r="T12" s="68"/>
    </row>
    <row r="13" spans="1:20" s="69" customFormat="1" ht="15.75">
      <c r="A13" s="67"/>
      <c r="B13" s="68"/>
      <c r="C13" s="93" t="s">
        <v>84</v>
      </c>
      <c r="D13" s="93"/>
      <c r="E13" s="93"/>
      <c r="F13" s="93"/>
      <c r="G13" s="72"/>
      <c r="H13" s="93" t="s">
        <v>72</v>
      </c>
      <c r="I13" s="93"/>
      <c r="J13" s="93"/>
      <c r="K13" s="93"/>
      <c r="L13" s="72"/>
      <c r="M13" s="93" t="s">
        <v>73</v>
      </c>
      <c r="N13" s="93"/>
      <c r="O13" s="93"/>
      <c r="P13" s="93"/>
      <c r="Q13" s="74"/>
      <c r="R13" s="72"/>
      <c r="S13" s="72"/>
      <c r="T13" s="68"/>
    </row>
    <row r="14" spans="1:20" s="69" customFormat="1" ht="15.75" customHeight="1">
      <c r="A14" s="67"/>
      <c r="B14" s="70"/>
      <c r="C14" s="96" t="s">
        <v>267</v>
      </c>
      <c r="D14" s="96"/>
      <c r="E14" s="94" t="s">
        <v>311</v>
      </c>
      <c r="F14" s="95" t="s">
        <v>312</v>
      </c>
      <c r="H14" s="96" t="s">
        <v>267</v>
      </c>
      <c r="I14" s="96"/>
      <c r="J14" s="94" t="s">
        <v>311</v>
      </c>
      <c r="K14" s="95" t="s">
        <v>312</v>
      </c>
      <c r="L14" s="32"/>
      <c r="M14" s="96" t="s">
        <v>267</v>
      </c>
      <c r="N14" s="96"/>
      <c r="O14" s="94" t="s">
        <v>311</v>
      </c>
      <c r="P14" s="95" t="s">
        <v>312</v>
      </c>
      <c r="Q14" s="75"/>
      <c r="R14" s="73"/>
      <c r="S14" s="73"/>
      <c r="T14" s="68"/>
    </row>
    <row r="15" spans="1:20" s="69" customFormat="1" ht="15.75">
      <c r="A15" s="67"/>
      <c r="B15" s="70"/>
      <c r="C15" s="31">
        <v>2017</v>
      </c>
      <c r="D15" s="31">
        <v>2018</v>
      </c>
      <c r="E15" s="94"/>
      <c r="F15" s="95"/>
      <c r="H15" s="31">
        <v>2017</v>
      </c>
      <c r="I15" s="31">
        <v>2018</v>
      </c>
      <c r="J15" s="94"/>
      <c r="K15" s="95"/>
      <c r="L15" s="32"/>
      <c r="M15" s="31">
        <v>2017</v>
      </c>
      <c r="N15" s="31">
        <v>2018</v>
      </c>
      <c r="O15" s="94"/>
      <c r="P15" s="95"/>
      <c r="Q15" s="75"/>
      <c r="R15" s="73"/>
      <c r="S15" s="73"/>
      <c r="T15" s="68"/>
    </row>
    <row r="16" spans="1:20">
      <c r="A16" s="12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80"/>
      <c r="R16" s="2"/>
      <c r="S16" s="2"/>
      <c r="T16" s="2"/>
    </row>
    <row r="17" spans="1:19" s="2" customFormat="1" ht="15.75">
      <c r="A17" s="22"/>
      <c r="B17" s="34" t="s">
        <v>269</v>
      </c>
      <c r="C17" s="35">
        <v>2898</v>
      </c>
      <c r="D17" s="102">
        <v>2090</v>
      </c>
      <c r="E17" s="103">
        <f t="shared" ref="E17:E19" si="0">IF(ISBLANK(D17),"",(IFERROR(((D17/C17-1)*100),"")))</f>
        <v>-27.881297446514843</v>
      </c>
      <c r="F17" s="102">
        <v>163155</v>
      </c>
      <c r="G17" s="69"/>
      <c r="H17" s="35">
        <v>2051</v>
      </c>
      <c r="I17" s="102">
        <v>1506</v>
      </c>
      <c r="J17" s="103">
        <f t="shared" ref="J17:J19" si="1">IF(ISBLANK(I17),"",(IFERROR(((I17/H17-1)*100),"")))</f>
        <v>-26.572403705509508</v>
      </c>
      <c r="K17" s="102">
        <v>127013</v>
      </c>
      <c r="L17" s="32"/>
      <c r="M17" s="35">
        <v>622</v>
      </c>
      <c r="N17" s="102">
        <v>418</v>
      </c>
      <c r="O17" s="103">
        <f t="shared" ref="O17:O19" si="2">IF(ISBLANK(N17),"",(IFERROR(((N17/M17-1)*100),"")))</f>
        <v>-32.797427652733127</v>
      </c>
      <c r="P17" s="102">
        <v>41658</v>
      </c>
      <c r="Q17" s="76"/>
      <c r="R17" s="73"/>
      <c r="S17" s="73"/>
    </row>
    <row r="18" spans="1:19" s="2" customFormat="1" ht="15.75">
      <c r="A18" s="22"/>
      <c r="B18" s="34" t="s">
        <v>270</v>
      </c>
      <c r="C18" s="35">
        <v>3292</v>
      </c>
      <c r="D18" s="35"/>
      <c r="E18" s="36" t="str">
        <f t="shared" si="0"/>
        <v/>
      </c>
      <c r="F18" s="35"/>
      <c r="G18" s="69"/>
      <c r="H18" s="35">
        <v>2224</v>
      </c>
      <c r="I18" s="35"/>
      <c r="J18" s="36" t="str">
        <f t="shared" si="1"/>
        <v/>
      </c>
      <c r="K18" s="35"/>
      <c r="L18" s="32"/>
      <c r="M18" s="35">
        <v>698</v>
      </c>
      <c r="N18" s="35"/>
      <c r="O18" s="36" t="str">
        <f t="shared" si="2"/>
        <v/>
      </c>
      <c r="P18" s="35"/>
      <c r="Q18" s="76"/>
      <c r="R18" s="73"/>
      <c r="S18" s="73"/>
    </row>
    <row r="19" spans="1:19" s="2" customFormat="1" ht="15.75">
      <c r="A19" s="22"/>
      <c r="B19" s="34" t="s">
        <v>271</v>
      </c>
      <c r="C19" s="35">
        <v>5484</v>
      </c>
      <c r="D19" s="35"/>
      <c r="E19" s="36" t="str">
        <f t="shared" si="0"/>
        <v/>
      </c>
      <c r="F19" s="35"/>
      <c r="G19" s="69"/>
      <c r="H19" s="35">
        <v>3754</v>
      </c>
      <c r="I19" s="35"/>
      <c r="J19" s="36" t="str">
        <f t="shared" si="1"/>
        <v/>
      </c>
      <c r="K19" s="35"/>
      <c r="L19" s="85"/>
      <c r="M19" s="35">
        <v>1257</v>
      </c>
      <c r="N19" s="35"/>
      <c r="O19" s="36" t="str">
        <f t="shared" si="2"/>
        <v/>
      </c>
      <c r="P19" s="35"/>
      <c r="Q19" s="76"/>
      <c r="R19" s="73"/>
      <c r="S19" s="73"/>
    </row>
    <row r="20" spans="1:19" s="2" customFormat="1" ht="15.75">
      <c r="A20" s="22"/>
      <c r="B20" s="34" t="s">
        <v>272</v>
      </c>
      <c r="C20" s="35">
        <v>4051</v>
      </c>
      <c r="D20" s="35"/>
      <c r="E20" s="36" t="str">
        <f>IF(ISBLANK(D20),"",(IFERROR(((D20/C20-1)*100),"")))</f>
        <v/>
      </c>
      <c r="F20" s="35"/>
      <c r="G20" s="69"/>
      <c r="H20" s="35">
        <v>2712</v>
      </c>
      <c r="I20" s="35"/>
      <c r="J20" s="36" t="str">
        <f>IF(ISBLANK(I20),"",(IFERROR(((I20/H20-1)*100),"")))</f>
        <v/>
      </c>
      <c r="K20" s="35"/>
      <c r="L20" s="85"/>
      <c r="M20" s="35">
        <v>948</v>
      </c>
      <c r="N20" s="35"/>
      <c r="O20" s="36" t="str">
        <f>IF(ISBLANK(N20),"",(IFERROR(((N20/M20-1)*100),"")))</f>
        <v/>
      </c>
      <c r="P20" s="35"/>
      <c r="Q20" s="76"/>
      <c r="R20" s="73"/>
      <c r="S20" s="73"/>
    </row>
    <row r="21" spans="1:19" s="2" customFormat="1" ht="15.75">
      <c r="A21" s="22"/>
      <c r="B21" s="34" t="s">
        <v>273</v>
      </c>
      <c r="C21" s="35">
        <v>5032</v>
      </c>
      <c r="D21" s="35"/>
      <c r="E21" s="36" t="str">
        <f t="shared" ref="E21:E28" si="3">IF(ISBLANK(D21),"",(IFERROR(((D21/C21-1)*100),"")))</f>
        <v/>
      </c>
      <c r="F21" s="35"/>
      <c r="G21" s="69"/>
      <c r="H21" s="35">
        <v>3547</v>
      </c>
      <c r="I21" s="35"/>
      <c r="J21" s="36" t="str">
        <f t="shared" ref="J21:J28" si="4">IF(ISBLANK(I21),"",(IFERROR(((I21/H21-1)*100),"")))</f>
        <v/>
      </c>
      <c r="K21" s="35"/>
      <c r="L21" s="32"/>
      <c r="M21" s="35">
        <v>1328</v>
      </c>
      <c r="N21" s="35"/>
      <c r="O21" s="36" t="str">
        <f t="shared" ref="O21:O28" si="5">IF(ISBLANK(N21),"",(IFERROR(((N21/M21-1)*100),"")))</f>
        <v/>
      </c>
      <c r="P21" s="35"/>
      <c r="Q21" s="76"/>
      <c r="R21" s="73"/>
      <c r="S21" s="73"/>
    </row>
    <row r="22" spans="1:19" s="2" customFormat="1" ht="15.75">
      <c r="A22" s="22"/>
      <c r="B22" s="34" t="s">
        <v>274</v>
      </c>
      <c r="C22" s="35">
        <v>5515</v>
      </c>
      <c r="D22" s="35"/>
      <c r="E22" s="36" t="str">
        <f t="shared" si="3"/>
        <v/>
      </c>
      <c r="F22" s="35"/>
      <c r="G22" s="69"/>
      <c r="H22" s="35">
        <v>3593</v>
      </c>
      <c r="I22" s="35"/>
      <c r="J22" s="36" t="str">
        <f t="shared" si="4"/>
        <v/>
      </c>
      <c r="K22" s="35"/>
      <c r="L22" s="32"/>
      <c r="M22" s="35">
        <v>1178</v>
      </c>
      <c r="N22" s="35"/>
      <c r="O22" s="36" t="str">
        <f t="shared" si="5"/>
        <v/>
      </c>
      <c r="P22" s="35"/>
      <c r="Q22" s="76"/>
      <c r="R22" s="73"/>
      <c r="S22" s="73"/>
    </row>
    <row r="23" spans="1:19" s="2" customFormat="1" ht="15.75">
      <c r="A23" s="22"/>
      <c r="B23" s="34" t="s">
        <v>275</v>
      </c>
      <c r="C23" s="35">
        <v>4688</v>
      </c>
      <c r="D23" s="35"/>
      <c r="E23" s="36" t="str">
        <f t="shared" si="3"/>
        <v/>
      </c>
      <c r="F23" s="35"/>
      <c r="G23" s="69"/>
      <c r="H23" s="35">
        <v>3278</v>
      </c>
      <c r="I23" s="35"/>
      <c r="J23" s="36" t="str">
        <f t="shared" si="4"/>
        <v/>
      </c>
      <c r="K23" s="35"/>
      <c r="L23" s="32"/>
      <c r="M23" s="35">
        <v>970</v>
      </c>
      <c r="N23" s="35"/>
      <c r="O23" s="36" t="str">
        <f t="shared" si="5"/>
        <v/>
      </c>
      <c r="P23" s="35"/>
      <c r="Q23" s="76"/>
      <c r="R23" s="73"/>
      <c r="S23" s="73"/>
    </row>
    <row r="24" spans="1:19" s="2" customFormat="1" ht="15.75">
      <c r="A24" s="22"/>
      <c r="B24" s="34" t="s">
        <v>276</v>
      </c>
      <c r="C24" s="35">
        <v>4947</v>
      </c>
      <c r="D24" s="35"/>
      <c r="E24" s="36" t="str">
        <f t="shared" si="3"/>
        <v/>
      </c>
      <c r="F24" s="35"/>
      <c r="G24" s="69"/>
      <c r="H24" s="35">
        <v>3603</v>
      </c>
      <c r="I24" s="35"/>
      <c r="J24" s="36" t="str">
        <f t="shared" si="4"/>
        <v/>
      </c>
      <c r="K24" s="35"/>
      <c r="L24" s="32"/>
      <c r="M24" s="35">
        <v>1191</v>
      </c>
      <c r="N24" s="35"/>
      <c r="O24" s="36" t="str">
        <f t="shared" si="5"/>
        <v/>
      </c>
      <c r="P24" s="35"/>
      <c r="Q24" s="76"/>
      <c r="R24" s="73"/>
      <c r="S24" s="73"/>
    </row>
    <row r="25" spans="1:19" s="2" customFormat="1" ht="15.75">
      <c r="A25" s="22"/>
      <c r="B25" s="34" t="s">
        <v>277</v>
      </c>
      <c r="C25" s="35">
        <v>5058</v>
      </c>
      <c r="D25" s="35"/>
      <c r="E25" s="36" t="str">
        <f t="shared" si="3"/>
        <v/>
      </c>
      <c r="F25" s="35"/>
      <c r="G25" s="69"/>
      <c r="H25" s="35">
        <v>3747</v>
      </c>
      <c r="I25" s="35"/>
      <c r="J25" s="36" t="str">
        <f t="shared" si="4"/>
        <v/>
      </c>
      <c r="K25" s="35"/>
      <c r="L25" s="32"/>
      <c r="M25" s="35">
        <v>1228</v>
      </c>
      <c r="N25" s="35"/>
      <c r="O25" s="36" t="str">
        <f t="shared" si="5"/>
        <v/>
      </c>
      <c r="P25" s="35"/>
      <c r="Q25" s="76"/>
      <c r="R25" s="73"/>
      <c r="S25" s="73"/>
    </row>
    <row r="26" spans="1:19" s="2" customFormat="1" ht="15.75">
      <c r="A26" s="22"/>
      <c r="B26" s="34" t="s">
        <v>278</v>
      </c>
      <c r="C26" s="35">
        <v>5335</v>
      </c>
      <c r="D26" s="35"/>
      <c r="E26" s="36" t="str">
        <f t="shared" si="3"/>
        <v/>
      </c>
      <c r="F26" s="35"/>
      <c r="G26" s="69"/>
      <c r="H26" s="35">
        <v>3895</v>
      </c>
      <c r="I26" s="35"/>
      <c r="J26" s="36" t="str">
        <f t="shared" si="4"/>
        <v/>
      </c>
      <c r="K26" s="35"/>
      <c r="L26" s="32"/>
      <c r="M26" s="35">
        <v>1298</v>
      </c>
      <c r="N26" s="35"/>
      <c r="O26" s="36" t="str">
        <f t="shared" si="5"/>
        <v/>
      </c>
      <c r="P26" s="35"/>
      <c r="Q26" s="76"/>
      <c r="R26" s="73"/>
      <c r="S26" s="73"/>
    </row>
    <row r="27" spans="1:19" s="2" customFormat="1" ht="15.75">
      <c r="A27" s="22"/>
      <c r="B27" s="34" t="s">
        <v>279</v>
      </c>
      <c r="C27" s="35">
        <v>4899</v>
      </c>
      <c r="D27" s="35"/>
      <c r="E27" s="36" t="str">
        <f t="shared" si="3"/>
        <v/>
      </c>
      <c r="F27" s="35"/>
      <c r="G27" s="69"/>
      <c r="H27" s="35">
        <v>3658</v>
      </c>
      <c r="I27" s="35"/>
      <c r="J27" s="36" t="str">
        <f t="shared" si="4"/>
        <v/>
      </c>
      <c r="K27" s="35"/>
      <c r="L27" s="32"/>
      <c r="M27" s="35">
        <v>1390</v>
      </c>
      <c r="N27" s="35"/>
      <c r="O27" s="36" t="str">
        <f t="shared" si="5"/>
        <v/>
      </c>
      <c r="P27" s="35"/>
      <c r="Q27" s="76"/>
      <c r="R27" s="73"/>
      <c r="S27" s="73"/>
    </row>
    <row r="28" spans="1:19" s="2" customFormat="1" ht="15.75">
      <c r="A28" s="22"/>
      <c r="B28" s="34" t="s">
        <v>280</v>
      </c>
      <c r="C28" s="35">
        <v>2856</v>
      </c>
      <c r="D28" s="35"/>
      <c r="E28" s="36" t="str">
        <f t="shared" si="3"/>
        <v/>
      </c>
      <c r="F28" s="35"/>
      <c r="G28" s="69"/>
      <c r="H28" s="35">
        <v>2306</v>
      </c>
      <c r="I28" s="35"/>
      <c r="J28" s="36" t="str">
        <f t="shared" si="4"/>
        <v/>
      </c>
      <c r="K28" s="35"/>
      <c r="L28" s="32"/>
      <c r="M28" s="35">
        <v>777</v>
      </c>
      <c r="N28" s="35"/>
      <c r="O28" s="36" t="str">
        <f t="shared" si="5"/>
        <v/>
      </c>
      <c r="P28" s="35"/>
      <c r="Q28" s="76"/>
      <c r="R28" s="73"/>
      <c r="S28" s="73"/>
    </row>
    <row r="29" spans="1:19" s="91" customFormat="1" ht="15.75">
      <c r="A29" s="89"/>
      <c r="B29" s="40" t="s">
        <v>281</v>
      </c>
      <c r="C29" s="78">
        <f>SUM(C17:C28)</f>
        <v>54055</v>
      </c>
      <c r="D29" s="78">
        <f>SUM(D17:D28)</f>
        <v>2090</v>
      </c>
      <c r="E29" s="77"/>
      <c r="F29" s="78"/>
      <c r="G29" s="82"/>
      <c r="H29" s="78">
        <f>SUM(H17:H28)</f>
        <v>38368</v>
      </c>
      <c r="I29" s="78">
        <f>SUM(I17:I28)</f>
        <v>1506</v>
      </c>
      <c r="J29" s="77"/>
      <c r="K29" s="78"/>
      <c r="L29" s="82"/>
      <c r="M29" s="78">
        <f>SUM(M17:M28)</f>
        <v>12885</v>
      </c>
      <c r="N29" s="78">
        <f>SUM(N17:N28)</f>
        <v>418</v>
      </c>
      <c r="O29" s="77"/>
      <c r="P29" s="78"/>
      <c r="Q29" s="90"/>
    </row>
    <row r="30" spans="1:19" s="2" customFormat="1">
      <c r="A30" s="22"/>
      <c r="B30" s="8"/>
      <c r="C30" s="21"/>
      <c r="D30" s="21"/>
      <c r="E30" s="21"/>
      <c r="F30" s="21" t="s">
        <v>303</v>
      </c>
      <c r="G30" s="21"/>
      <c r="H30" s="21"/>
      <c r="I30" s="21"/>
      <c r="J30" s="21"/>
      <c r="K30" s="21" t="s">
        <v>303</v>
      </c>
      <c r="L30" s="21"/>
      <c r="M30" s="21"/>
      <c r="N30" s="21"/>
      <c r="O30" s="21"/>
      <c r="P30" s="21" t="s">
        <v>303</v>
      </c>
      <c r="Q30" s="23"/>
    </row>
    <row r="31" spans="1:19" s="2" customFormat="1">
      <c r="A31" s="22"/>
      <c r="B31" s="8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3"/>
    </row>
    <row r="32" spans="1:19" s="2" customFormat="1" ht="15.75">
      <c r="A32" s="22"/>
      <c r="B32" s="40" t="s">
        <v>283</v>
      </c>
      <c r="C32" s="78">
        <f>SUM(C17:C17)</f>
        <v>2898</v>
      </c>
      <c r="D32" s="78">
        <f>SUM(D17:D17)</f>
        <v>2090</v>
      </c>
      <c r="E32" s="77">
        <f>(D32/C32-1)*100</f>
        <v>-27.881297446514843</v>
      </c>
      <c r="G32" s="21"/>
      <c r="H32" s="78">
        <f>SUM(H17:H17)</f>
        <v>2051</v>
      </c>
      <c r="I32" s="78">
        <f>SUM(I17:I17)</f>
        <v>1506</v>
      </c>
      <c r="J32" s="77">
        <f>(I32/H32-1)*100</f>
        <v>-26.572403705509508</v>
      </c>
      <c r="K32" s="21"/>
      <c r="L32" s="21"/>
      <c r="M32" s="78">
        <f>SUM(M17:M17)</f>
        <v>622</v>
      </c>
      <c r="N32" s="78">
        <f>SUM(N17:N17)</f>
        <v>418</v>
      </c>
      <c r="O32" s="77">
        <f>(N32/M32-1)*100</f>
        <v>-32.797427652733127</v>
      </c>
      <c r="P32" s="21"/>
      <c r="Q32" s="23"/>
    </row>
    <row r="33" spans="1:17" s="2" customFormat="1" ht="15.75">
      <c r="A33" s="22"/>
      <c r="B33" s="40" t="s">
        <v>282</v>
      </c>
      <c r="C33" s="79"/>
      <c r="D33" s="77">
        <f>(D32/C32-1)*100</f>
        <v>-27.881297446514843</v>
      </c>
      <c r="E33" s="21"/>
      <c r="F33" s="79"/>
      <c r="G33" s="21"/>
      <c r="H33" s="79"/>
      <c r="I33" s="77">
        <f>(I32/H32-1)*100</f>
        <v>-26.572403705509508</v>
      </c>
      <c r="J33" s="21"/>
      <c r="K33" s="21"/>
      <c r="L33" s="21"/>
      <c r="M33" s="79"/>
      <c r="N33" s="77">
        <f>(N32/M32-1)*100</f>
        <v>-32.797427652733127</v>
      </c>
      <c r="O33" s="21"/>
      <c r="P33" s="21"/>
      <c r="Q33" s="23"/>
    </row>
    <row r="34" spans="1:17" s="2" customFormat="1">
      <c r="A34" s="22"/>
      <c r="B34" s="8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3"/>
    </row>
    <row r="35" spans="1:17" s="2" customFormat="1" ht="15.75">
      <c r="A35" s="22"/>
      <c r="B35" s="34" t="s">
        <v>254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3"/>
    </row>
    <row r="36" spans="1:17" s="2" customFormat="1">
      <c r="A36" s="22"/>
      <c r="B36" s="8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3"/>
    </row>
    <row r="37" spans="1:17" s="2" customFormat="1">
      <c r="A37" s="22"/>
      <c r="B37" s="8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3"/>
    </row>
    <row r="38" spans="1:17" s="2" customFormat="1">
      <c r="A38" s="22"/>
      <c r="B38" s="8"/>
      <c r="C38" s="21" t="s">
        <v>299</v>
      </c>
      <c r="D38" s="21" t="s">
        <v>300</v>
      </c>
      <c r="E38" s="21"/>
      <c r="F38" s="21"/>
      <c r="G38" s="21"/>
      <c r="H38" s="21" t="s">
        <v>299</v>
      </c>
      <c r="I38" s="21" t="s">
        <v>300</v>
      </c>
      <c r="J38" s="21"/>
      <c r="K38" s="21"/>
      <c r="L38" s="21"/>
      <c r="M38" s="21" t="s">
        <v>299</v>
      </c>
      <c r="N38" s="21" t="s">
        <v>300</v>
      </c>
      <c r="O38" s="21"/>
      <c r="P38" s="21"/>
      <c r="Q38" s="23"/>
    </row>
    <row r="39" spans="1:17" s="2" customFormat="1">
      <c r="A39" s="22"/>
      <c r="B39" s="8"/>
      <c r="C39" s="21" t="str">
        <f>C13</f>
        <v>Menores de 28 años</v>
      </c>
      <c r="D39" s="21">
        <f>C15</f>
        <v>2017</v>
      </c>
      <c r="E39" s="21">
        <f>D15</f>
        <v>2018</v>
      </c>
      <c r="F39" s="21"/>
      <c r="G39" s="21"/>
      <c r="H39" s="21"/>
      <c r="I39" s="21">
        <f>H15</f>
        <v>2017</v>
      </c>
      <c r="J39" s="21">
        <f>I15</f>
        <v>2018</v>
      </c>
      <c r="K39" s="21"/>
      <c r="L39" s="21"/>
      <c r="M39" s="21"/>
      <c r="N39" s="21">
        <f>M15</f>
        <v>2017</v>
      </c>
      <c r="O39" s="21">
        <f>N15</f>
        <v>2018</v>
      </c>
      <c r="P39" s="21"/>
      <c r="Q39" s="23"/>
    </row>
    <row r="40" spans="1:17" s="2" customFormat="1">
      <c r="A40" s="22"/>
      <c r="B40" s="8"/>
      <c r="C40" s="21" t="s">
        <v>301</v>
      </c>
      <c r="D40" s="84">
        <f>C17</f>
        <v>2898</v>
      </c>
      <c r="E40" s="84">
        <f>D17</f>
        <v>2090</v>
      </c>
      <c r="F40" s="21"/>
      <c r="G40" s="21"/>
      <c r="H40" s="21" t="s">
        <v>301</v>
      </c>
      <c r="I40" s="84">
        <f>H17</f>
        <v>2051</v>
      </c>
      <c r="J40" s="84">
        <f>I17</f>
        <v>1506</v>
      </c>
      <c r="K40" s="21"/>
      <c r="L40" s="21"/>
      <c r="M40" s="21" t="s">
        <v>301</v>
      </c>
      <c r="N40" s="84">
        <f>M17</f>
        <v>622</v>
      </c>
      <c r="O40" s="84">
        <f>N17</f>
        <v>418</v>
      </c>
      <c r="P40" s="21"/>
      <c r="Q40" s="23"/>
    </row>
    <row r="41" spans="1:17" s="2" customFormat="1">
      <c r="A41" s="22"/>
      <c r="B41" s="8"/>
      <c r="C41" s="21" t="s">
        <v>302</v>
      </c>
      <c r="D41" s="21" t="str">
        <f>B17</f>
        <v xml:space="preserve">  Enero</v>
      </c>
      <c r="E41" s="21"/>
      <c r="F41" s="21"/>
      <c r="G41" s="21"/>
      <c r="H41" s="21" t="s">
        <v>302</v>
      </c>
      <c r="I41" s="21" t="str">
        <f>B17</f>
        <v xml:space="preserve">  Enero</v>
      </c>
      <c r="J41" s="21"/>
      <c r="K41" s="21"/>
      <c r="L41" s="21"/>
      <c r="M41" s="21" t="str">
        <f>B20</f>
        <v xml:space="preserve">  Abril</v>
      </c>
      <c r="N41" s="21" t="str">
        <f>B17</f>
        <v xml:space="preserve">  Enero</v>
      </c>
      <c r="O41" s="21"/>
      <c r="P41" s="21"/>
      <c r="Q41" s="23"/>
    </row>
    <row r="42" spans="1:17" s="2" customFormat="1">
      <c r="A42" s="22"/>
      <c r="B42" s="8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3"/>
    </row>
    <row r="43" spans="1:17" s="2" customFormat="1">
      <c r="A43" s="22"/>
      <c r="B43" s="8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3"/>
    </row>
    <row r="44" spans="1:17" s="2" customFormat="1">
      <c r="A44" s="22"/>
      <c r="B44" s="8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3"/>
    </row>
    <row r="45" spans="1:17" s="2" customFormat="1">
      <c r="A45" s="22"/>
      <c r="B45" s="8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3"/>
    </row>
    <row r="46" spans="1:17" s="2" customFormat="1">
      <c r="A46" s="22"/>
      <c r="B46" s="8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3"/>
    </row>
    <row r="47" spans="1:17" s="2" customFormat="1">
      <c r="A47" s="22"/>
      <c r="B47" s="8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3"/>
    </row>
    <row r="48" spans="1:17" s="2" customFormat="1">
      <c r="A48" s="22"/>
      <c r="B48" s="8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3"/>
    </row>
    <row r="49" spans="1:20" s="2" customFormat="1">
      <c r="A49" s="22"/>
      <c r="B49" s="8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3"/>
    </row>
    <row r="50" spans="1:20" s="2" customFormat="1">
      <c r="A50" s="22"/>
      <c r="B50" s="8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3"/>
    </row>
    <row r="51" spans="1:20" s="2" customFormat="1">
      <c r="A51" s="22"/>
      <c r="B51" s="8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3"/>
    </row>
    <row r="52" spans="1:20">
      <c r="A52" s="12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3"/>
      <c r="R52" s="2"/>
      <c r="S52" s="2"/>
      <c r="T52" s="2"/>
    </row>
    <row r="53" spans="1:20">
      <c r="A53" s="12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3"/>
      <c r="R53" s="2"/>
      <c r="S53" s="2"/>
      <c r="T53" s="2"/>
    </row>
    <row r="54" spans="1:20">
      <c r="A54" s="12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3"/>
      <c r="R54" s="2"/>
      <c r="S54" s="2"/>
      <c r="T54" s="2"/>
    </row>
    <row r="55" spans="1:20">
      <c r="A55" s="12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3"/>
      <c r="R55" s="2"/>
      <c r="S55" s="2"/>
      <c r="T55" s="2"/>
    </row>
    <row r="56" spans="1:20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15"/>
    </row>
    <row r="57" spans="1:20">
      <c r="A57" s="18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19"/>
    </row>
    <row r="59" spans="1:20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20">
      <c r="A60" s="1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1:20">
      <c r="A61" s="1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1:20">
      <c r="A62" s="1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1:20">
      <c r="A63" s="1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20">
      <c r="A64" s="1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1:16">
      <c r="A65" s="1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1:16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1:16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1:16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</row>
    <row r="69" spans="1:16">
      <c r="A69" s="12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</row>
    <row r="70" spans="1:16">
      <c r="A70" s="12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</row>
    <row r="71" spans="1:16">
      <c r="A71" s="12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</row>
    <row r="72" spans="1:16">
      <c r="A72" s="12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</row>
  </sheetData>
  <mergeCells count="13">
    <mergeCell ref="C11:P11"/>
    <mergeCell ref="E14:E15"/>
    <mergeCell ref="J14:J15"/>
    <mergeCell ref="O14:O15"/>
    <mergeCell ref="H13:K13"/>
    <mergeCell ref="H14:I14"/>
    <mergeCell ref="M13:P13"/>
    <mergeCell ref="M14:N14"/>
    <mergeCell ref="P14:P15"/>
    <mergeCell ref="F14:F15"/>
    <mergeCell ref="C13:F13"/>
    <mergeCell ref="K14:K15"/>
    <mergeCell ref="C14:D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FF0000"/>
  </sheetPr>
  <dimension ref="A1:S56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25.28515625" customWidth="1"/>
    <col min="3" max="3" width="10" bestFit="1" customWidth="1"/>
    <col min="4" max="4" width="11.140625" bestFit="1" customWidth="1"/>
    <col min="5" max="5" width="10.5703125" customWidth="1"/>
    <col min="6" max="10" width="11.7109375" customWidth="1"/>
    <col min="11" max="11" width="4.5703125" customWidth="1"/>
    <col min="12" max="12" width="16.85546875" customWidth="1"/>
    <col min="13" max="13" width="11.7109375" customWidth="1"/>
    <col min="14" max="14" width="1.7109375" customWidth="1"/>
    <col min="17" max="17" width="11.85546875" bestFit="1" customWidth="1"/>
  </cols>
  <sheetData>
    <row r="1" spans="1:19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</row>
    <row r="2" spans="1:19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</row>
    <row r="3" spans="1:19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9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9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9" ht="15.75">
      <c r="A6" s="12"/>
      <c r="B6" s="16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9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9">
      <c r="A8" s="12"/>
      <c r="B8" s="8"/>
      <c r="C8" s="4"/>
      <c r="D8" s="4"/>
      <c r="E8" s="4"/>
      <c r="F8" s="4"/>
      <c r="G8" s="4"/>
      <c r="H8" s="4"/>
      <c r="I8" s="4"/>
      <c r="J8" s="4"/>
      <c r="K8" s="4"/>
      <c r="L8" s="17"/>
      <c r="M8" s="17"/>
      <c r="N8" s="15"/>
    </row>
    <row r="9" spans="1:19">
      <c r="A9" s="12"/>
      <c r="B9" s="8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5"/>
    </row>
    <row r="10" spans="1:19">
      <c r="A10" s="12"/>
      <c r="B10" s="8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5"/>
    </row>
    <row r="11" spans="1:19" ht="15.75">
      <c r="A11" s="12"/>
      <c r="B11" s="8"/>
      <c r="C11" s="97" t="s">
        <v>104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19">
      <c r="A12" s="12"/>
      <c r="B12" s="8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5"/>
    </row>
    <row r="13" spans="1:19" ht="29.25" customHeight="1">
      <c r="A13" s="12"/>
      <c r="B13" s="30" t="s">
        <v>253</v>
      </c>
      <c r="C13" s="98" t="s">
        <v>314</v>
      </c>
      <c r="D13" s="98"/>
      <c r="E13" s="95" t="s">
        <v>311</v>
      </c>
      <c r="F13" s="95" t="s">
        <v>304</v>
      </c>
      <c r="G13" s="100" t="s">
        <v>315</v>
      </c>
      <c r="H13" s="99"/>
      <c r="I13" s="95" t="s">
        <v>311</v>
      </c>
      <c r="J13" s="95" t="s">
        <v>305</v>
      </c>
      <c r="K13" s="32"/>
      <c r="L13" s="88" t="s">
        <v>316</v>
      </c>
      <c r="M13" s="95" t="s">
        <v>101</v>
      </c>
      <c r="N13" s="15"/>
    </row>
    <row r="14" spans="1:19" ht="15.75">
      <c r="A14" s="12"/>
      <c r="B14" s="30"/>
      <c r="C14" s="31">
        <v>2017</v>
      </c>
      <c r="D14" s="31">
        <v>2018</v>
      </c>
      <c r="E14" s="95"/>
      <c r="F14" s="95"/>
      <c r="G14" s="31">
        <v>2017</v>
      </c>
      <c r="H14" s="31">
        <v>2018</v>
      </c>
      <c r="I14" s="95"/>
      <c r="J14" s="95"/>
      <c r="K14" s="32"/>
      <c r="L14" s="39" t="s">
        <v>313</v>
      </c>
      <c r="M14" s="95"/>
      <c r="N14" s="15"/>
    </row>
    <row r="15" spans="1:19" ht="15.75">
      <c r="A15" s="12"/>
      <c r="B15" s="30"/>
      <c r="C15" s="31"/>
      <c r="D15" s="31"/>
      <c r="E15" s="32"/>
      <c r="F15" s="33"/>
      <c r="G15" s="33"/>
      <c r="H15" s="33"/>
      <c r="I15" s="33"/>
      <c r="J15" s="33"/>
      <c r="K15" s="33"/>
      <c r="L15" s="33"/>
      <c r="N15" s="15"/>
    </row>
    <row r="16" spans="1:19" ht="15.75">
      <c r="A16" s="12"/>
      <c r="B16" s="34" t="s">
        <v>25</v>
      </c>
      <c r="C16" s="35">
        <v>2</v>
      </c>
      <c r="D16" s="35">
        <v>1</v>
      </c>
      <c r="E16" s="36">
        <f t="shared" ref="E16:E50" si="0">IF(ISBLANK(D16),"",(IFERROR(((D16/C16-1)*100),"")))</f>
        <v>-50</v>
      </c>
      <c r="F16" s="36">
        <f>+(D16*100)/$D$50</f>
        <v>2.4685262898049863E-2</v>
      </c>
      <c r="G16" s="35">
        <v>2</v>
      </c>
      <c r="H16" s="35">
        <v>1</v>
      </c>
      <c r="I16" s="36">
        <f t="shared" ref="I16:I50" si="1">IF(ISBLANK(H16),"",(IFERROR(((H16/G16-1)*100),"")))</f>
        <v>-50</v>
      </c>
      <c r="J16" s="36">
        <f>+(H16*100)/$H$50</f>
        <v>2.4685262898049863E-2</v>
      </c>
      <c r="K16" s="81"/>
      <c r="L16" s="35">
        <v>105</v>
      </c>
      <c r="M16" s="36">
        <f>+(L16*100)/$L$50</f>
        <v>3.1414270455925777E-2</v>
      </c>
      <c r="N16" s="15"/>
    </row>
    <row r="17" spans="1:14" ht="15.75">
      <c r="A17" s="12"/>
      <c r="B17" s="34" t="s">
        <v>0</v>
      </c>
      <c r="C17" s="35">
        <v>1313</v>
      </c>
      <c r="D17" s="35">
        <v>1209</v>
      </c>
      <c r="E17" s="36">
        <f t="shared" si="0"/>
        <v>-7.9207920792079172</v>
      </c>
      <c r="F17" s="36">
        <f t="shared" ref="F17:F48" si="2">+(D17*100)/$D$50</f>
        <v>29.844482843742284</v>
      </c>
      <c r="G17" s="35">
        <v>1313</v>
      </c>
      <c r="H17" s="35">
        <v>1209</v>
      </c>
      <c r="I17" s="36">
        <f t="shared" si="1"/>
        <v>-7.9207920792079172</v>
      </c>
      <c r="J17" s="36">
        <f t="shared" ref="J17:J48" si="3">+(H17*100)/$H$50</f>
        <v>29.844482843742284</v>
      </c>
      <c r="K17" s="81"/>
      <c r="L17" s="35">
        <v>76650</v>
      </c>
      <c r="M17" s="36">
        <f t="shared" ref="M17:M47" si="4">+(L17*100)/$L$50</f>
        <v>22.932417432825819</v>
      </c>
      <c r="N17" s="15"/>
    </row>
    <row r="18" spans="1:14" ht="15.75">
      <c r="A18" s="12"/>
      <c r="B18" s="34" t="s">
        <v>23</v>
      </c>
      <c r="C18" s="35">
        <v>95</v>
      </c>
      <c r="D18" s="35">
        <v>47</v>
      </c>
      <c r="E18" s="36">
        <f t="shared" si="0"/>
        <v>-50.526315789473685</v>
      </c>
      <c r="F18" s="36">
        <f t="shared" si="2"/>
        <v>1.1602073562083437</v>
      </c>
      <c r="G18" s="35">
        <v>95</v>
      </c>
      <c r="H18" s="35">
        <v>47</v>
      </c>
      <c r="I18" s="36">
        <f t="shared" si="1"/>
        <v>-50.526315789473685</v>
      </c>
      <c r="J18" s="36">
        <f t="shared" si="3"/>
        <v>1.1602073562083437</v>
      </c>
      <c r="K18" s="81"/>
      <c r="L18" s="35">
        <v>3782</v>
      </c>
      <c r="M18" s="36">
        <f t="shared" si="4"/>
        <v>1.1315121034696314</v>
      </c>
      <c r="N18" s="15"/>
    </row>
    <row r="19" spans="1:14" ht="15.75">
      <c r="A19" s="12"/>
      <c r="B19" s="34" t="s">
        <v>2</v>
      </c>
      <c r="C19" s="35">
        <v>207</v>
      </c>
      <c r="D19" s="35">
        <v>126</v>
      </c>
      <c r="E19" s="36">
        <f t="shared" si="0"/>
        <v>-39.130434782608688</v>
      </c>
      <c r="F19" s="36">
        <f t="shared" si="2"/>
        <v>3.1103431251542828</v>
      </c>
      <c r="G19" s="35">
        <v>207</v>
      </c>
      <c r="H19" s="35">
        <v>126</v>
      </c>
      <c r="I19" s="36">
        <f t="shared" si="1"/>
        <v>-39.130434782608688</v>
      </c>
      <c r="J19" s="36">
        <f t="shared" si="3"/>
        <v>3.1103431251542828</v>
      </c>
      <c r="K19" s="81"/>
      <c r="L19" s="35">
        <v>14299</v>
      </c>
      <c r="M19" s="36">
        <f t="shared" si="4"/>
        <v>4.2780252690407874</v>
      </c>
      <c r="N19" s="15"/>
    </row>
    <row r="20" spans="1:14" ht="15.75">
      <c r="A20" s="12"/>
      <c r="B20" s="34" t="s">
        <v>230</v>
      </c>
      <c r="C20" s="35">
        <v>455</v>
      </c>
      <c r="D20" s="35">
        <v>515</v>
      </c>
      <c r="E20" s="36">
        <f t="shared" si="0"/>
        <v>13.186813186813184</v>
      </c>
      <c r="F20" s="36">
        <f t="shared" si="2"/>
        <v>12.712910392495679</v>
      </c>
      <c r="G20" s="35">
        <v>455</v>
      </c>
      <c r="H20" s="35">
        <v>515</v>
      </c>
      <c r="I20" s="36">
        <f t="shared" si="1"/>
        <v>13.186813186813184</v>
      </c>
      <c r="J20" s="36">
        <f t="shared" si="3"/>
        <v>12.712910392495679</v>
      </c>
      <c r="K20" s="81"/>
      <c r="L20" s="35">
        <v>32317</v>
      </c>
      <c r="M20" s="36">
        <f t="shared" si="4"/>
        <v>9.6687140792776507</v>
      </c>
      <c r="N20" s="15"/>
    </row>
    <row r="21" spans="1:14" ht="15.75">
      <c r="A21" s="12"/>
      <c r="B21" s="34" t="s">
        <v>5</v>
      </c>
      <c r="C21" s="35">
        <v>62</v>
      </c>
      <c r="D21" s="35">
        <v>21</v>
      </c>
      <c r="E21" s="36">
        <f t="shared" si="0"/>
        <v>-66.129032258064527</v>
      </c>
      <c r="F21" s="36">
        <f t="shared" si="2"/>
        <v>0.51839052085904713</v>
      </c>
      <c r="G21" s="35">
        <v>62</v>
      </c>
      <c r="H21" s="35">
        <v>21</v>
      </c>
      <c r="I21" s="36">
        <f t="shared" si="1"/>
        <v>-66.129032258064527</v>
      </c>
      <c r="J21" s="36">
        <f t="shared" si="3"/>
        <v>0.51839052085904713</v>
      </c>
      <c r="K21" s="81"/>
      <c r="L21" s="35">
        <v>3221</v>
      </c>
      <c r="M21" s="36">
        <f t="shared" si="4"/>
        <v>0.96367014417654218</v>
      </c>
      <c r="N21" s="15"/>
    </row>
    <row r="22" spans="1:14" ht="15.75">
      <c r="A22" s="12"/>
      <c r="B22" s="34" t="s">
        <v>9</v>
      </c>
      <c r="C22" s="35">
        <v>30</v>
      </c>
      <c r="D22" s="35">
        <v>42</v>
      </c>
      <c r="E22" s="36">
        <f t="shared" si="0"/>
        <v>39.999999999999993</v>
      </c>
      <c r="F22" s="36">
        <f t="shared" si="2"/>
        <v>1.0367810417180943</v>
      </c>
      <c r="G22" s="35">
        <v>30</v>
      </c>
      <c r="H22" s="35">
        <v>42</v>
      </c>
      <c r="I22" s="36">
        <f t="shared" si="1"/>
        <v>39.999999999999993</v>
      </c>
      <c r="J22" s="36">
        <f t="shared" si="3"/>
        <v>1.0367810417180943</v>
      </c>
      <c r="K22" s="81"/>
      <c r="L22" s="35">
        <v>2293</v>
      </c>
      <c r="M22" s="36">
        <f t="shared" si="4"/>
        <v>0.68602783005178869</v>
      </c>
      <c r="N22" s="15"/>
    </row>
    <row r="23" spans="1:14" ht="15.75">
      <c r="A23" s="12"/>
      <c r="B23" s="34" t="s">
        <v>10</v>
      </c>
      <c r="C23" s="35">
        <v>53</v>
      </c>
      <c r="D23" s="35">
        <v>24</v>
      </c>
      <c r="E23" s="36">
        <f t="shared" si="0"/>
        <v>-54.716981132075468</v>
      </c>
      <c r="F23" s="36">
        <f t="shared" si="2"/>
        <v>0.59244630955319677</v>
      </c>
      <c r="G23" s="35">
        <v>53</v>
      </c>
      <c r="H23" s="35">
        <v>24</v>
      </c>
      <c r="I23" s="36">
        <f t="shared" si="1"/>
        <v>-54.716981132075468</v>
      </c>
      <c r="J23" s="36">
        <f t="shared" si="3"/>
        <v>0.59244630955319677</v>
      </c>
      <c r="K23" s="81"/>
      <c r="L23" s="35">
        <v>3205</v>
      </c>
      <c r="M23" s="36">
        <f t="shared" si="4"/>
        <v>0.95888320772611546</v>
      </c>
      <c r="N23" s="15"/>
    </row>
    <row r="24" spans="1:14" ht="15.75">
      <c r="A24" s="12"/>
      <c r="B24" s="34" t="s">
        <v>21</v>
      </c>
      <c r="C24" s="35">
        <v>82</v>
      </c>
      <c r="D24" s="35">
        <v>45</v>
      </c>
      <c r="E24" s="36">
        <f t="shared" si="0"/>
        <v>-45.121951219512191</v>
      </c>
      <c r="F24" s="36">
        <f t="shared" si="2"/>
        <v>1.1108368304122438</v>
      </c>
      <c r="G24" s="35">
        <v>82</v>
      </c>
      <c r="H24" s="35">
        <v>45</v>
      </c>
      <c r="I24" s="36">
        <f t="shared" si="1"/>
        <v>-45.121951219512191</v>
      </c>
      <c r="J24" s="36">
        <f t="shared" si="3"/>
        <v>1.1108368304122438</v>
      </c>
      <c r="K24" s="81"/>
      <c r="L24" s="35">
        <v>4743</v>
      </c>
      <c r="M24" s="36">
        <f t="shared" si="4"/>
        <v>1.4190274740233901</v>
      </c>
      <c r="N24" s="15"/>
    </row>
    <row r="25" spans="1:14" ht="15.75">
      <c r="A25" s="12"/>
      <c r="B25" s="34" t="s">
        <v>12</v>
      </c>
      <c r="C25" s="35">
        <v>180</v>
      </c>
      <c r="D25" s="35">
        <v>76</v>
      </c>
      <c r="E25" s="36">
        <f t="shared" si="0"/>
        <v>-57.777777777777771</v>
      </c>
      <c r="F25" s="36">
        <f t="shared" si="2"/>
        <v>1.8760799802517898</v>
      </c>
      <c r="G25" s="35">
        <v>180</v>
      </c>
      <c r="H25" s="35">
        <v>76</v>
      </c>
      <c r="I25" s="36">
        <f t="shared" si="1"/>
        <v>-57.777777777777771</v>
      </c>
      <c r="J25" s="36">
        <f t="shared" si="3"/>
        <v>1.8760799802517898</v>
      </c>
      <c r="K25" s="81"/>
      <c r="L25" s="35">
        <v>7628</v>
      </c>
      <c r="M25" s="36">
        <f t="shared" si="4"/>
        <v>2.2821719527409701</v>
      </c>
      <c r="N25" s="15"/>
    </row>
    <row r="26" spans="1:14" ht="15.75">
      <c r="A26" s="12"/>
      <c r="B26" s="34" t="s">
        <v>16</v>
      </c>
      <c r="C26" s="35">
        <v>108</v>
      </c>
      <c r="D26" s="35">
        <v>110</v>
      </c>
      <c r="E26" s="36">
        <f t="shared" si="0"/>
        <v>1.8518518518518601</v>
      </c>
      <c r="F26" s="36">
        <f t="shared" si="2"/>
        <v>2.7153789187854849</v>
      </c>
      <c r="G26" s="35">
        <v>108</v>
      </c>
      <c r="H26" s="35">
        <v>110</v>
      </c>
      <c r="I26" s="36">
        <f t="shared" si="1"/>
        <v>1.8518518518518601</v>
      </c>
      <c r="J26" s="36">
        <f t="shared" si="3"/>
        <v>2.7153789187854849</v>
      </c>
      <c r="K26" s="81"/>
      <c r="L26" s="35">
        <v>5981</v>
      </c>
      <c r="M26" s="36">
        <f t="shared" si="4"/>
        <v>1.7894166818751627</v>
      </c>
      <c r="N26" s="15"/>
    </row>
    <row r="27" spans="1:14" ht="15.75">
      <c r="A27" s="12"/>
      <c r="B27" s="34" t="s">
        <v>14</v>
      </c>
      <c r="C27" s="35">
        <v>246</v>
      </c>
      <c r="D27" s="35">
        <v>248</v>
      </c>
      <c r="E27" s="36">
        <f t="shared" si="0"/>
        <v>0.81300813008129413</v>
      </c>
      <c r="F27" s="36">
        <f t="shared" si="2"/>
        <v>6.1219451987163662</v>
      </c>
      <c r="G27" s="35">
        <v>246</v>
      </c>
      <c r="H27" s="35">
        <v>248</v>
      </c>
      <c r="I27" s="36">
        <f t="shared" si="1"/>
        <v>0.81300813008129413</v>
      </c>
      <c r="J27" s="36">
        <f t="shared" si="3"/>
        <v>6.1219451987163662</v>
      </c>
      <c r="K27" s="81"/>
      <c r="L27" s="35">
        <v>10403</v>
      </c>
      <c r="M27" s="36">
        <f t="shared" si="4"/>
        <v>3.1124062433618653</v>
      </c>
      <c r="N27" s="15"/>
    </row>
    <row r="28" spans="1:14" ht="15.75">
      <c r="A28" s="12"/>
      <c r="B28" s="34" t="s">
        <v>24</v>
      </c>
      <c r="C28" s="35">
        <v>109</v>
      </c>
      <c r="D28" s="35">
        <v>31</v>
      </c>
      <c r="E28" s="36">
        <f t="shared" si="0"/>
        <v>-71.559633027522935</v>
      </c>
      <c r="F28" s="36">
        <f t="shared" si="2"/>
        <v>0.76524314983954578</v>
      </c>
      <c r="G28" s="35">
        <v>109</v>
      </c>
      <c r="H28" s="35">
        <v>31</v>
      </c>
      <c r="I28" s="36">
        <f t="shared" si="1"/>
        <v>-71.559633027522935</v>
      </c>
      <c r="J28" s="36">
        <f t="shared" si="3"/>
        <v>0.76524314983954578</v>
      </c>
      <c r="K28" s="81"/>
      <c r="L28" s="35">
        <v>2585</v>
      </c>
      <c r="M28" s="36">
        <f t="shared" si="4"/>
        <v>0.77338942027207747</v>
      </c>
      <c r="N28" s="15"/>
    </row>
    <row r="29" spans="1:14" ht="15.75">
      <c r="A29" s="12"/>
      <c r="B29" s="34" t="s">
        <v>18</v>
      </c>
      <c r="C29" s="35">
        <v>105</v>
      </c>
      <c r="D29" s="35">
        <v>56</v>
      </c>
      <c r="E29" s="36">
        <f t="shared" si="0"/>
        <v>-46.666666666666664</v>
      </c>
      <c r="F29" s="36">
        <f t="shared" si="2"/>
        <v>1.3823747222907925</v>
      </c>
      <c r="G29" s="35">
        <v>105</v>
      </c>
      <c r="H29" s="35">
        <v>56</v>
      </c>
      <c r="I29" s="36">
        <f t="shared" si="1"/>
        <v>-46.666666666666664</v>
      </c>
      <c r="J29" s="36">
        <f t="shared" si="3"/>
        <v>1.3823747222907925</v>
      </c>
      <c r="K29" s="81"/>
      <c r="L29" s="35">
        <v>6639</v>
      </c>
      <c r="M29" s="36">
        <f t="shared" si="4"/>
        <v>1.9862794433989641</v>
      </c>
      <c r="N29" s="15"/>
    </row>
    <row r="30" spans="1:14" ht="15.75">
      <c r="A30" s="12"/>
      <c r="B30" s="34" t="s">
        <v>1</v>
      </c>
      <c r="C30" s="35">
        <v>361</v>
      </c>
      <c r="D30" s="35">
        <v>226</v>
      </c>
      <c r="E30" s="36">
        <f t="shared" si="0"/>
        <v>-37.396121883656505</v>
      </c>
      <c r="F30" s="36">
        <f t="shared" si="2"/>
        <v>5.5788694149592697</v>
      </c>
      <c r="G30" s="35">
        <v>361</v>
      </c>
      <c r="H30" s="35">
        <v>226</v>
      </c>
      <c r="I30" s="36">
        <f t="shared" si="1"/>
        <v>-37.396121883656505</v>
      </c>
      <c r="J30" s="36">
        <f t="shared" si="3"/>
        <v>5.5788694149592697</v>
      </c>
      <c r="K30" s="81"/>
      <c r="L30" s="35">
        <v>14452</v>
      </c>
      <c r="M30" s="36">
        <f t="shared" si="4"/>
        <v>4.3238003488479935</v>
      </c>
      <c r="N30" s="15"/>
    </row>
    <row r="31" spans="1:14" ht="15.75">
      <c r="A31" s="12"/>
      <c r="B31" s="34" t="s">
        <v>27</v>
      </c>
      <c r="C31" s="35">
        <v>0</v>
      </c>
      <c r="D31" s="35">
        <v>0</v>
      </c>
      <c r="E31" s="36" t="str">
        <f t="shared" si="0"/>
        <v/>
      </c>
      <c r="F31" s="36">
        <f t="shared" si="2"/>
        <v>0</v>
      </c>
      <c r="G31" s="35">
        <v>0</v>
      </c>
      <c r="H31" s="35">
        <v>0</v>
      </c>
      <c r="I31" s="36" t="str">
        <f t="shared" si="1"/>
        <v/>
      </c>
      <c r="J31" s="36">
        <f t="shared" si="3"/>
        <v>0</v>
      </c>
      <c r="K31" s="81"/>
      <c r="L31" s="35">
        <v>5</v>
      </c>
      <c r="M31" s="36">
        <f t="shared" si="4"/>
        <v>1.4959176407583704E-3</v>
      </c>
      <c r="N31" s="15"/>
    </row>
    <row r="32" spans="1:14" ht="15.75">
      <c r="A32" s="12"/>
      <c r="B32" s="34" t="s">
        <v>26</v>
      </c>
      <c r="C32" s="35">
        <v>1</v>
      </c>
      <c r="D32" s="35">
        <v>0</v>
      </c>
      <c r="E32" s="36">
        <f t="shared" si="0"/>
        <v>-100</v>
      </c>
      <c r="F32" s="36">
        <f t="shared" si="2"/>
        <v>0</v>
      </c>
      <c r="G32" s="35">
        <v>1</v>
      </c>
      <c r="H32" s="35">
        <v>0</v>
      </c>
      <c r="I32" s="36">
        <f t="shared" si="1"/>
        <v>-100</v>
      </c>
      <c r="J32" s="36">
        <f t="shared" si="3"/>
        <v>0</v>
      </c>
      <c r="K32" s="81"/>
      <c r="L32" s="35">
        <v>51</v>
      </c>
      <c r="M32" s="36">
        <f t="shared" si="4"/>
        <v>1.5258359935735379E-2</v>
      </c>
      <c r="N32" s="15"/>
    </row>
    <row r="33" spans="1:14" ht="15.75">
      <c r="A33" s="12"/>
      <c r="B33" s="34" t="s">
        <v>8</v>
      </c>
      <c r="C33" s="35">
        <v>123</v>
      </c>
      <c r="D33" s="35">
        <v>60</v>
      </c>
      <c r="E33" s="36">
        <f t="shared" si="0"/>
        <v>-51.219512195121951</v>
      </c>
      <c r="F33" s="36">
        <f t="shared" si="2"/>
        <v>1.4811157738829919</v>
      </c>
      <c r="G33" s="35">
        <v>123</v>
      </c>
      <c r="H33" s="35">
        <v>60</v>
      </c>
      <c r="I33" s="36">
        <f t="shared" si="1"/>
        <v>-51.219512195121951</v>
      </c>
      <c r="J33" s="36">
        <f t="shared" si="3"/>
        <v>1.4811157738829919</v>
      </c>
      <c r="K33" s="81"/>
      <c r="L33" s="35">
        <v>4468</v>
      </c>
      <c r="M33" s="36">
        <f t="shared" si="4"/>
        <v>1.3367520037816798</v>
      </c>
      <c r="N33" s="15"/>
    </row>
    <row r="34" spans="1:14" ht="15.75">
      <c r="A34" s="12"/>
      <c r="B34" s="34" t="s">
        <v>19</v>
      </c>
      <c r="C34" s="35">
        <v>137</v>
      </c>
      <c r="D34" s="35">
        <v>102</v>
      </c>
      <c r="E34" s="36">
        <f t="shared" si="0"/>
        <v>-25.547445255474454</v>
      </c>
      <c r="F34" s="36">
        <f t="shared" si="2"/>
        <v>2.5178968156010861</v>
      </c>
      <c r="G34" s="35">
        <v>137</v>
      </c>
      <c r="H34" s="35">
        <v>102</v>
      </c>
      <c r="I34" s="36">
        <f t="shared" si="1"/>
        <v>-25.547445255474454</v>
      </c>
      <c r="J34" s="36">
        <f t="shared" si="3"/>
        <v>2.5178968156010861</v>
      </c>
      <c r="K34" s="81"/>
      <c r="L34" s="35">
        <v>4779</v>
      </c>
      <c r="M34" s="36">
        <f t="shared" si="4"/>
        <v>1.4297980810368505</v>
      </c>
      <c r="N34" s="15"/>
    </row>
    <row r="35" spans="1:14" ht="15.75">
      <c r="A35" s="12"/>
      <c r="B35" s="34" t="s">
        <v>17</v>
      </c>
      <c r="C35" s="35">
        <v>170</v>
      </c>
      <c r="D35" s="35">
        <v>67</v>
      </c>
      <c r="E35" s="36">
        <f t="shared" si="0"/>
        <v>-60.588235294117652</v>
      </c>
      <c r="F35" s="36">
        <f t="shared" si="2"/>
        <v>1.653912614169341</v>
      </c>
      <c r="G35" s="35">
        <v>170</v>
      </c>
      <c r="H35" s="35">
        <v>67</v>
      </c>
      <c r="I35" s="36">
        <f t="shared" si="1"/>
        <v>-60.588235294117652</v>
      </c>
      <c r="J35" s="36">
        <f t="shared" si="3"/>
        <v>1.653912614169341</v>
      </c>
      <c r="K35" s="81"/>
      <c r="L35" s="35">
        <v>7195</v>
      </c>
      <c r="M35" s="36">
        <f t="shared" si="4"/>
        <v>2.1526254850512951</v>
      </c>
      <c r="N35" s="15"/>
    </row>
    <row r="36" spans="1:14" ht="15.75">
      <c r="A36" s="12"/>
      <c r="B36" s="34" t="s">
        <v>4</v>
      </c>
      <c r="C36" s="35">
        <v>372</v>
      </c>
      <c r="D36" s="35">
        <v>153</v>
      </c>
      <c r="E36" s="36">
        <f t="shared" si="0"/>
        <v>-58.870967741935473</v>
      </c>
      <c r="F36" s="36">
        <f t="shared" si="2"/>
        <v>3.7768452234016294</v>
      </c>
      <c r="G36" s="35">
        <v>372</v>
      </c>
      <c r="H36" s="35">
        <v>153</v>
      </c>
      <c r="I36" s="36">
        <f t="shared" si="1"/>
        <v>-58.870967741935473</v>
      </c>
      <c r="J36" s="36">
        <f t="shared" si="3"/>
        <v>3.7768452234016294</v>
      </c>
      <c r="K36" s="81"/>
      <c r="L36" s="35">
        <v>23284</v>
      </c>
      <c r="M36" s="36">
        <f t="shared" si="4"/>
        <v>6.9661892694835794</v>
      </c>
      <c r="N36" s="15"/>
    </row>
    <row r="37" spans="1:14" ht="15.75">
      <c r="A37" s="12"/>
      <c r="B37" s="34" t="s">
        <v>13</v>
      </c>
      <c r="C37" s="35">
        <v>38</v>
      </c>
      <c r="D37" s="35">
        <v>30</v>
      </c>
      <c r="E37" s="36">
        <f t="shared" si="0"/>
        <v>-21.052631578947366</v>
      </c>
      <c r="F37" s="36">
        <f t="shared" si="2"/>
        <v>0.74055788694149594</v>
      </c>
      <c r="G37" s="35">
        <v>38</v>
      </c>
      <c r="H37" s="35">
        <v>30</v>
      </c>
      <c r="I37" s="36">
        <f t="shared" si="1"/>
        <v>-21.052631578947366</v>
      </c>
      <c r="J37" s="36">
        <f t="shared" si="3"/>
        <v>0.74055788694149594</v>
      </c>
      <c r="K37" s="81"/>
      <c r="L37" s="35">
        <v>7027</v>
      </c>
      <c r="M37" s="36">
        <f t="shared" si="4"/>
        <v>2.1023626523218137</v>
      </c>
      <c r="N37" s="15"/>
    </row>
    <row r="38" spans="1:14" ht="15.75">
      <c r="A38" s="12"/>
      <c r="B38" s="34" t="s">
        <v>11</v>
      </c>
      <c r="C38" s="35">
        <v>158</v>
      </c>
      <c r="D38" s="35">
        <v>135</v>
      </c>
      <c r="E38" s="36">
        <f t="shared" si="0"/>
        <v>-14.556962025316455</v>
      </c>
      <c r="F38" s="36">
        <f t="shared" si="2"/>
        <v>3.3325104912367318</v>
      </c>
      <c r="G38" s="35">
        <v>158</v>
      </c>
      <c r="H38" s="35">
        <v>135</v>
      </c>
      <c r="I38" s="36">
        <f t="shared" si="1"/>
        <v>-14.556962025316455</v>
      </c>
      <c r="J38" s="36">
        <f t="shared" si="3"/>
        <v>3.3325104912367318</v>
      </c>
      <c r="K38" s="81"/>
      <c r="L38" s="35">
        <v>7550</v>
      </c>
      <c r="M38" s="36">
        <f t="shared" si="4"/>
        <v>2.2588356375451393</v>
      </c>
      <c r="N38" s="15"/>
    </row>
    <row r="39" spans="1:14" ht="15.75">
      <c r="A39" s="12"/>
      <c r="B39" s="34" t="s">
        <v>22</v>
      </c>
      <c r="C39" s="35">
        <v>120</v>
      </c>
      <c r="D39" s="35">
        <v>57</v>
      </c>
      <c r="E39" s="36">
        <f t="shared" si="0"/>
        <v>-52.5</v>
      </c>
      <c r="F39" s="36">
        <f t="shared" si="2"/>
        <v>1.4070599851888423</v>
      </c>
      <c r="G39" s="35">
        <v>120</v>
      </c>
      <c r="H39" s="35">
        <v>57</v>
      </c>
      <c r="I39" s="36">
        <f t="shared" si="1"/>
        <v>-52.5</v>
      </c>
      <c r="J39" s="36">
        <f t="shared" si="3"/>
        <v>1.4070599851888423</v>
      </c>
      <c r="K39" s="81"/>
      <c r="L39" s="35">
        <v>6015</v>
      </c>
      <c r="M39" s="36">
        <f t="shared" si="4"/>
        <v>1.7995889218323196</v>
      </c>
      <c r="N39" s="15"/>
    </row>
    <row r="40" spans="1:14" ht="15.75">
      <c r="A40" s="12"/>
      <c r="B40" s="34" t="s">
        <v>15</v>
      </c>
      <c r="C40" s="35">
        <v>44</v>
      </c>
      <c r="D40" s="35">
        <v>31</v>
      </c>
      <c r="E40" s="36">
        <f t="shared" si="0"/>
        <v>-29.54545454545454</v>
      </c>
      <c r="F40" s="36">
        <f t="shared" si="2"/>
        <v>0.76524314983954578</v>
      </c>
      <c r="G40" s="35">
        <v>44</v>
      </c>
      <c r="H40" s="35">
        <v>31</v>
      </c>
      <c r="I40" s="36">
        <f t="shared" si="1"/>
        <v>-29.54545454545454</v>
      </c>
      <c r="J40" s="36">
        <f t="shared" si="3"/>
        <v>0.76524314983954578</v>
      </c>
      <c r="K40" s="81"/>
      <c r="L40" s="35">
        <v>1509</v>
      </c>
      <c r="M40" s="36">
        <f t="shared" si="4"/>
        <v>0.4514679439808762</v>
      </c>
      <c r="N40" s="15"/>
    </row>
    <row r="41" spans="1:14" ht="15.75">
      <c r="A41" s="12"/>
      <c r="B41" s="34" t="s">
        <v>6</v>
      </c>
      <c r="C41" s="35">
        <v>53</v>
      </c>
      <c r="D41" s="35">
        <v>57</v>
      </c>
      <c r="E41" s="36">
        <f t="shared" si="0"/>
        <v>7.547169811320753</v>
      </c>
      <c r="F41" s="36">
        <f t="shared" si="2"/>
        <v>1.4070599851888423</v>
      </c>
      <c r="G41" s="35">
        <v>53</v>
      </c>
      <c r="H41" s="35">
        <v>57</v>
      </c>
      <c r="I41" s="36">
        <f t="shared" si="1"/>
        <v>7.547169811320753</v>
      </c>
      <c r="J41" s="36">
        <f t="shared" si="3"/>
        <v>1.4070599851888423</v>
      </c>
      <c r="K41" s="81"/>
      <c r="L41" s="35">
        <v>5265</v>
      </c>
      <c r="M41" s="36">
        <f t="shared" si="4"/>
        <v>1.5752012757185641</v>
      </c>
      <c r="N41" s="15"/>
    </row>
    <row r="42" spans="1:14" ht="15.75">
      <c r="A42" s="12"/>
      <c r="B42" s="34" t="s">
        <v>74</v>
      </c>
      <c r="C42" s="35">
        <v>0</v>
      </c>
      <c r="D42" s="35">
        <v>0</v>
      </c>
      <c r="E42" s="36" t="str">
        <f t="shared" si="0"/>
        <v/>
      </c>
      <c r="F42" s="36">
        <f t="shared" si="2"/>
        <v>0</v>
      </c>
      <c r="G42" s="35">
        <v>0</v>
      </c>
      <c r="H42" s="35">
        <v>0</v>
      </c>
      <c r="I42" s="36" t="str">
        <f t="shared" si="1"/>
        <v/>
      </c>
      <c r="J42" s="36">
        <f t="shared" si="3"/>
        <v>0</v>
      </c>
      <c r="K42" s="81"/>
      <c r="L42" s="35">
        <v>25</v>
      </c>
      <c r="M42" s="36">
        <f t="shared" si="4"/>
        <v>7.479588203791852E-3</v>
      </c>
      <c r="N42" s="15"/>
    </row>
    <row r="43" spans="1:14" ht="15.75">
      <c r="A43" s="12"/>
      <c r="B43" s="34" t="s">
        <v>3</v>
      </c>
      <c r="C43" s="35">
        <v>349</v>
      </c>
      <c r="D43" s="35">
        <v>206</v>
      </c>
      <c r="E43" s="36">
        <f t="shared" si="0"/>
        <v>-40.974212034383953</v>
      </c>
      <c r="F43" s="36">
        <f t="shared" si="2"/>
        <v>5.085164156998272</v>
      </c>
      <c r="G43" s="35">
        <v>349</v>
      </c>
      <c r="H43" s="35">
        <v>206</v>
      </c>
      <c r="I43" s="36">
        <f t="shared" si="1"/>
        <v>-40.974212034383953</v>
      </c>
      <c r="J43" s="36">
        <f t="shared" si="3"/>
        <v>5.085164156998272</v>
      </c>
      <c r="K43" s="81"/>
      <c r="L43" s="35">
        <v>18286</v>
      </c>
      <c r="M43" s="36">
        <f t="shared" si="4"/>
        <v>5.4708699957815119</v>
      </c>
      <c r="N43" s="15"/>
    </row>
    <row r="44" spans="1:14" ht="15.75">
      <c r="A44" s="12"/>
      <c r="B44" s="34" t="s">
        <v>20</v>
      </c>
      <c r="C44" s="35">
        <v>104</v>
      </c>
      <c r="D44" s="35">
        <v>14</v>
      </c>
      <c r="E44" s="36">
        <f t="shared" si="0"/>
        <v>-86.538461538461547</v>
      </c>
      <c r="F44" s="36">
        <f t="shared" si="2"/>
        <v>0.34559368057269813</v>
      </c>
      <c r="G44" s="35">
        <v>104</v>
      </c>
      <c r="H44" s="35">
        <v>14</v>
      </c>
      <c r="I44" s="36">
        <f t="shared" si="1"/>
        <v>-86.538461538461547</v>
      </c>
      <c r="J44" s="36">
        <f t="shared" si="3"/>
        <v>0.34559368057269813</v>
      </c>
      <c r="K44" s="81"/>
      <c r="L44" s="35">
        <v>9967</v>
      </c>
      <c r="M44" s="36">
        <f t="shared" si="4"/>
        <v>2.9819622250877358</v>
      </c>
      <c r="N44" s="15"/>
    </row>
    <row r="45" spans="1:14" ht="15.75">
      <c r="A45" s="12"/>
      <c r="B45" s="34" t="s">
        <v>7</v>
      </c>
      <c r="C45" s="35">
        <v>136</v>
      </c>
      <c r="D45" s="35">
        <v>76</v>
      </c>
      <c r="E45" s="36">
        <f t="shared" si="0"/>
        <v>-44.117647058823529</v>
      </c>
      <c r="F45" s="36">
        <f t="shared" si="2"/>
        <v>1.8760799802517898</v>
      </c>
      <c r="G45" s="35">
        <v>136</v>
      </c>
      <c r="H45" s="35">
        <v>76</v>
      </c>
      <c r="I45" s="36">
        <f t="shared" si="1"/>
        <v>-44.117647058823529</v>
      </c>
      <c r="J45" s="36">
        <f t="shared" si="3"/>
        <v>1.8760799802517898</v>
      </c>
      <c r="K45" s="81"/>
      <c r="L45" s="35">
        <v>5122</v>
      </c>
      <c r="M45" s="36">
        <f t="shared" si="4"/>
        <v>1.5324180311928746</v>
      </c>
      <c r="N45" s="15"/>
    </row>
    <row r="46" spans="1:14" ht="15.75">
      <c r="A46" s="12"/>
      <c r="B46" s="34" t="s">
        <v>231</v>
      </c>
      <c r="C46" s="35">
        <v>426</v>
      </c>
      <c r="D46" s="35">
        <v>286</v>
      </c>
      <c r="E46" s="36">
        <f t="shared" si="0"/>
        <v>-32.863849765258216</v>
      </c>
      <c r="F46" s="36">
        <f t="shared" si="2"/>
        <v>7.0599851888422611</v>
      </c>
      <c r="G46" s="35">
        <v>426</v>
      </c>
      <c r="H46" s="35">
        <v>286</v>
      </c>
      <c r="I46" s="36">
        <f t="shared" si="1"/>
        <v>-32.863849765258216</v>
      </c>
      <c r="J46" s="36">
        <f t="shared" si="3"/>
        <v>7.0599851888422611</v>
      </c>
      <c r="K46" s="81"/>
      <c r="L46" s="35">
        <v>45368</v>
      </c>
      <c r="M46" s="36">
        <f t="shared" si="4"/>
        <v>13.573358305185149</v>
      </c>
      <c r="N46" s="15"/>
    </row>
    <row r="47" spans="1:14" ht="15.75">
      <c r="A47" s="12"/>
      <c r="B47" s="34" t="s">
        <v>29</v>
      </c>
      <c r="C47" s="35">
        <v>0</v>
      </c>
      <c r="D47" s="35">
        <v>0</v>
      </c>
      <c r="E47" s="36" t="str">
        <f t="shared" si="0"/>
        <v/>
      </c>
      <c r="F47" s="36">
        <f t="shared" si="2"/>
        <v>0</v>
      </c>
      <c r="G47" s="35">
        <v>0</v>
      </c>
      <c r="H47" s="35">
        <v>0</v>
      </c>
      <c r="I47" s="36" t="str">
        <f t="shared" si="1"/>
        <v/>
      </c>
      <c r="J47" s="36">
        <f t="shared" si="3"/>
        <v>0</v>
      </c>
      <c r="K47" s="81"/>
      <c r="L47" s="35">
        <v>12</v>
      </c>
      <c r="M47" s="36">
        <f t="shared" si="4"/>
        <v>3.590202337820089E-3</v>
      </c>
      <c r="N47" s="15"/>
    </row>
    <row r="48" spans="1:14" ht="15.75">
      <c r="A48" s="12"/>
      <c r="B48" s="34" t="s">
        <v>28</v>
      </c>
      <c r="C48" s="35">
        <v>0</v>
      </c>
      <c r="D48" s="35">
        <v>0</v>
      </c>
      <c r="E48" s="36" t="str">
        <f t="shared" si="0"/>
        <v/>
      </c>
      <c r="F48" s="36">
        <f t="shared" si="2"/>
        <v>0</v>
      </c>
      <c r="G48" s="35">
        <v>0</v>
      </c>
      <c r="H48" s="35">
        <v>0</v>
      </c>
      <c r="I48" s="36" t="str">
        <f t="shared" si="1"/>
        <v/>
      </c>
      <c r="J48" s="36">
        <f t="shared" si="3"/>
        <v>0</v>
      </c>
      <c r="K48" s="81"/>
      <c r="L48" s="35">
        <v>7</v>
      </c>
      <c r="M48" s="36">
        <f>+(L48*100)/$L$50</f>
        <v>2.0942846970617188E-3</v>
      </c>
      <c r="N48" s="15"/>
    </row>
    <row r="49" spans="1:14" ht="15.75">
      <c r="A49" s="12"/>
      <c r="B49" s="34" t="s">
        <v>71</v>
      </c>
      <c r="C49" s="35">
        <v>0</v>
      </c>
      <c r="D49" s="35">
        <v>0</v>
      </c>
      <c r="E49" s="36" t="str">
        <f t="shared" si="0"/>
        <v/>
      </c>
      <c r="F49" s="36">
        <f>+(D49*100)/$D$50</f>
        <v>0</v>
      </c>
      <c r="G49" s="35">
        <v>0</v>
      </c>
      <c r="H49" s="35">
        <v>0</v>
      </c>
      <c r="I49" s="36" t="str">
        <f t="shared" si="1"/>
        <v/>
      </c>
      <c r="J49" s="36">
        <f>+(H49*100)/$H$50</f>
        <v>0</v>
      </c>
      <c r="K49" s="81"/>
      <c r="L49" s="35">
        <v>5</v>
      </c>
      <c r="M49" s="36">
        <f>+(L49*100)/$L$50</f>
        <v>1.4959176407583704E-3</v>
      </c>
      <c r="N49" s="15"/>
    </row>
    <row r="50" spans="1:14" ht="15.75">
      <c r="A50" s="12"/>
      <c r="B50" s="40" t="s">
        <v>70</v>
      </c>
      <c r="C50" s="37">
        <f>SUM(C16:C49)</f>
        <v>5639</v>
      </c>
      <c r="D50" s="37">
        <f>SUM(D16:D49)</f>
        <v>4051</v>
      </c>
      <c r="E50" s="38">
        <f t="shared" si="0"/>
        <v>-28.161021457705271</v>
      </c>
      <c r="F50" s="38">
        <v>100</v>
      </c>
      <c r="G50" s="37">
        <f>SUM(G16:G49)</f>
        <v>5639</v>
      </c>
      <c r="H50" s="37">
        <f>SUM(H16:H49)</f>
        <v>4051</v>
      </c>
      <c r="I50" s="38">
        <f t="shared" si="1"/>
        <v>-28.161021457705271</v>
      </c>
      <c r="J50" s="38">
        <v>100</v>
      </c>
      <c r="K50" s="81"/>
      <c r="L50" s="37">
        <f>SUM(L16:L49)</f>
        <v>334243</v>
      </c>
      <c r="M50" s="38">
        <f>SUM(M16:M49)</f>
        <v>100.00000000000001</v>
      </c>
      <c r="N50" s="15"/>
    </row>
    <row r="51" spans="1:14">
      <c r="A51" s="12"/>
      <c r="B51" s="4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7"/>
    </row>
    <row r="52" spans="1:14" ht="15.75">
      <c r="A52" s="12"/>
      <c r="B52" s="34" t="s">
        <v>254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15"/>
    </row>
    <row r="53" spans="1:14">
      <c r="A53" s="18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19"/>
    </row>
    <row r="55" spans="1:14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4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</sheetData>
  <mergeCells count="8">
    <mergeCell ref="J13:J14"/>
    <mergeCell ref="M13:M14"/>
    <mergeCell ref="C11:M11"/>
    <mergeCell ref="C13:D13"/>
    <mergeCell ref="E13:E14"/>
    <mergeCell ref="F13:F14"/>
    <mergeCell ref="G13:H13"/>
    <mergeCell ref="I13:I14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FF0000"/>
  </sheetPr>
  <dimension ref="A1:V55"/>
  <sheetViews>
    <sheetView showGridLines="0" zoomScale="80" zoomScaleNormal="80" workbookViewId="0"/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3.7109375" customWidth="1"/>
    <col min="7" max="9" width="11.7109375" customWidth="1"/>
    <col min="10" max="10" width="12.4257812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>
      <c r="A7" s="12"/>
      <c r="B7" s="8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8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8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8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97" t="s">
        <v>105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22">
      <c r="A12" s="12"/>
      <c r="B12" s="8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5"/>
    </row>
    <row r="13" spans="1:22" ht="31.5">
      <c r="A13" s="12"/>
      <c r="B13" s="30" t="s">
        <v>255</v>
      </c>
      <c r="C13" s="98" t="s">
        <v>314</v>
      </c>
      <c r="D13" s="98"/>
      <c r="E13" s="95" t="s">
        <v>311</v>
      </c>
      <c r="F13" s="95" t="s">
        <v>305</v>
      </c>
      <c r="G13" s="100" t="s">
        <v>315</v>
      </c>
      <c r="H13" s="99"/>
      <c r="I13" s="95" t="s">
        <v>311</v>
      </c>
      <c r="J13" s="95" t="s">
        <v>305</v>
      </c>
      <c r="K13" s="32"/>
      <c r="L13" s="88" t="s">
        <v>316</v>
      </c>
      <c r="M13" s="95" t="s">
        <v>101</v>
      </c>
      <c r="N13" s="15"/>
    </row>
    <row r="14" spans="1:22" ht="15.75">
      <c r="A14" s="12"/>
      <c r="B14" s="30"/>
      <c r="C14" s="31">
        <v>2017</v>
      </c>
      <c r="D14" s="31">
        <v>2018</v>
      </c>
      <c r="E14" s="95"/>
      <c r="F14" s="95"/>
      <c r="G14" s="31">
        <v>2017</v>
      </c>
      <c r="H14" s="31">
        <v>2018</v>
      </c>
      <c r="I14" s="95"/>
      <c r="J14" s="95"/>
      <c r="K14" s="32"/>
      <c r="L14" s="39" t="s">
        <v>313</v>
      </c>
      <c r="M14" s="95"/>
      <c r="N14" s="15"/>
    </row>
    <row r="15" spans="1:22">
      <c r="A15" s="12"/>
      <c r="B15" s="8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22" ht="15.75">
      <c r="A16" s="12"/>
      <c r="B16" s="34" t="s">
        <v>23</v>
      </c>
      <c r="C16" s="35">
        <v>69</v>
      </c>
      <c r="D16" s="35">
        <v>24</v>
      </c>
      <c r="E16" s="36">
        <f t="shared" ref="E16:E48" si="0">IF(ISBLANK(D16),"",(IFERROR(((D16/C16-1)*100),"")))</f>
        <v>-65.217391304347828</v>
      </c>
      <c r="F16" s="36">
        <f>+(D16*100)/$D$48</f>
        <v>1.2806830309498398</v>
      </c>
      <c r="G16" s="35">
        <v>69</v>
      </c>
      <c r="H16" s="35">
        <v>24</v>
      </c>
      <c r="I16" s="36">
        <f t="shared" ref="I16:I48" si="1">IF(ISBLANK(H16),"",(IFERROR(((H16/G16-1)*100),"")))</f>
        <v>-65.217391304347828</v>
      </c>
      <c r="J16" s="36">
        <f>+(H16*100)/$H$48</f>
        <v>1.2806830309498398</v>
      </c>
      <c r="K16" s="81"/>
      <c r="L16" s="35">
        <v>2674</v>
      </c>
      <c r="M16" s="36">
        <f>+(L16*100)/$L$48</f>
        <v>1.5871885276066338</v>
      </c>
      <c r="N16" s="15"/>
    </row>
    <row r="17" spans="1:14" ht="15.75">
      <c r="A17" s="12"/>
      <c r="B17" s="34" t="s">
        <v>43</v>
      </c>
      <c r="C17" s="35">
        <v>26</v>
      </c>
      <c r="D17" s="35">
        <v>21</v>
      </c>
      <c r="E17" s="36">
        <f t="shared" si="0"/>
        <v>-19.23076923076923</v>
      </c>
      <c r="F17" s="36">
        <f t="shared" ref="F17:F47" si="2">+(D17*100)/$D$48</f>
        <v>1.1205976520811098</v>
      </c>
      <c r="G17" s="35">
        <v>26</v>
      </c>
      <c r="H17" s="35">
        <v>21</v>
      </c>
      <c r="I17" s="36">
        <f t="shared" si="1"/>
        <v>-19.23076923076923</v>
      </c>
      <c r="J17" s="36">
        <f t="shared" ref="J17:J47" si="3">+(H17*100)/$H$48</f>
        <v>1.1205976520811098</v>
      </c>
      <c r="K17" s="81"/>
      <c r="L17" s="35">
        <v>1027</v>
      </c>
      <c r="M17" s="36">
        <f t="shared" ref="M17:M47" si="4">+(L17*100)/$L$48</f>
        <v>0.60958961026627256</v>
      </c>
      <c r="N17" s="15"/>
    </row>
    <row r="18" spans="1:14" ht="15.75">
      <c r="A18" s="12"/>
      <c r="B18" s="34" t="s">
        <v>33</v>
      </c>
      <c r="C18" s="35">
        <v>114</v>
      </c>
      <c r="D18" s="35">
        <v>62</v>
      </c>
      <c r="E18" s="36">
        <f t="shared" si="0"/>
        <v>-45.614035087719294</v>
      </c>
      <c r="F18" s="36">
        <f t="shared" si="2"/>
        <v>3.3084311632870866</v>
      </c>
      <c r="G18" s="35">
        <v>114</v>
      </c>
      <c r="H18" s="35">
        <v>62</v>
      </c>
      <c r="I18" s="36">
        <f t="shared" si="1"/>
        <v>-45.614035087719294</v>
      </c>
      <c r="J18" s="36">
        <f t="shared" si="3"/>
        <v>3.3084311632870866</v>
      </c>
      <c r="K18" s="81"/>
      <c r="L18" s="35">
        <v>7987</v>
      </c>
      <c r="M18" s="36">
        <f t="shared" si="4"/>
        <v>4.7407908638721699</v>
      </c>
      <c r="N18" s="15"/>
    </row>
    <row r="19" spans="1:14" ht="15.75">
      <c r="A19" s="12"/>
      <c r="B19" s="34" t="s">
        <v>30</v>
      </c>
      <c r="C19" s="35">
        <v>455</v>
      </c>
      <c r="D19" s="35">
        <v>515</v>
      </c>
      <c r="E19" s="36">
        <f t="shared" si="0"/>
        <v>13.186813186813184</v>
      </c>
      <c r="F19" s="36">
        <f t="shared" si="2"/>
        <v>27.481323372465315</v>
      </c>
      <c r="G19" s="35">
        <v>455</v>
      </c>
      <c r="H19" s="35">
        <v>515</v>
      </c>
      <c r="I19" s="36">
        <f t="shared" si="1"/>
        <v>13.186813186813184</v>
      </c>
      <c r="J19" s="36">
        <f t="shared" si="3"/>
        <v>27.481323372465315</v>
      </c>
      <c r="K19" s="81"/>
      <c r="L19" s="35">
        <v>32317</v>
      </c>
      <c r="M19" s="36">
        <f t="shared" si="4"/>
        <v>19.182188349537615</v>
      </c>
      <c r="N19" s="15"/>
    </row>
    <row r="20" spans="1:14" ht="15.75">
      <c r="A20" s="12"/>
      <c r="B20" s="34" t="s">
        <v>34</v>
      </c>
      <c r="C20" s="35">
        <v>93</v>
      </c>
      <c r="D20" s="35">
        <v>57</v>
      </c>
      <c r="E20" s="36">
        <f t="shared" si="0"/>
        <v>-38.70967741935484</v>
      </c>
      <c r="F20" s="36">
        <f t="shared" si="2"/>
        <v>3.0416221985058698</v>
      </c>
      <c r="G20" s="35">
        <v>93</v>
      </c>
      <c r="H20" s="35">
        <v>57</v>
      </c>
      <c r="I20" s="36">
        <f t="shared" si="1"/>
        <v>-38.70967741935484</v>
      </c>
      <c r="J20" s="36">
        <f t="shared" si="3"/>
        <v>3.0416221985058698</v>
      </c>
      <c r="K20" s="81"/>
      <c r="L20" s="35">
        <v>4602</v>
      </c>
      <c r="M20" s="36">
        <f t="shared" si="4"/>
        <v>2.731578759927348</v>
      </c>
      <c r="N20" s="15"/>
    </row>
    <row r="21" spans="1:14" ht="15.75">
      <c r="A21" s="12"/>
      <c r="B21" s="34" t="s">
        <v>32</v>
      </c>
      <c r="C21" s="35">
        <v>130</v>
      </c>
      <c r="D21" s="35">
        <v>90</v>
      </c>
      <c r="E21" s="36">
        <f t="shared" si="0"/>
        <v>-30.76923076923077</v>
      </c>
      <c r="F21" s="36">
        <f t="shared" si="2"/>
        <v>4.8025613660618998</v>
      </c>
      <c r="G21" s="35">
        <v>130</v>
      </c>
      <c r="H21" s="35">
        <v>90</v>
      </c>
      <c r="I21" s="36">
        <f t="shared" si="1"/>
        <v>-30.76923076923077</v>
      </c>
      <c r="J21" s="36">
        <f t="shared" si="3"/>
        <v>4.8025613660618998</v>
      </c>
      <c r="K21" s="81"/>
      <c r="L21" s="35">
        <v>14778</v>
      </c>
      <c r="M21" s="36">
        <f t="shared" si="4"/>
        <v>8.7716799031304529</v>
      </c>
      <c r="N21" s="15"/>
    </row>
    <row r="22" spans="1:14" ht="15.75">
      <c r="A22" s="12"/>
      <c r="B22" s="34" t="s">
        <v>35</v>
      </c>
      <c r="C22" s="35">
        <v>49</v>
      </c>
      <c r="D22" s="35">
        <v>15</v>
      </c>
      <c r="E22" s="36">
        <f t="shared" si="0"/>
        <v>-69.387755102040813</v>
      </c>
      <c r="F22" s="36">
        <f t="shared" si="2"/>
        <v>0.80042689434365</v>
      </c>
      <c r="G22" s="35">
        <v>49</v>
      </c>
      <c r="H22" s="35">
        <v>15</v>
      </c>
      <c r="I22" s="36">
        <f t="shared" si="1"/>
        <v>-69.387755102040813</v>
      </c>
      <c r="J22" s="36">
        <f t="shared" si="3"/>
        <v>0.80042689434365</v>
      </c>
      <c r="K22" s="81"/>
      <c r="L22" s="35">
        <v>2477</v>
      </c>
      <c r="M22" s="36">
        <f t="shared" si="4"/>
        <v>1.4702565381008346</v>
      </c>
      <c r="N22" s="15"/>
    </row>
    <row r="23" spans="1:14" ht="15.75">
      <c r="A23" s="12"/>
      <c r="B23" s="34" t="s">
        <v>41</v>
      </c>
      <c r="C23" s="35">
        <v>127</v>
      </c>
      <c r="D23" s="35">
        <v>70</v>
      </c>
      <c r="E23" s="36">
        <f t="shared" si="0"/>
        <v>-44.881889763779526</v>
      </c>
      <c r="F23" s="36">
        <f t="shared" si="2"/>
        <v>3.7353255069370332</v>
      </c>
      <c r="G23" s="35">
        <v>127</v>
      </c>
      <c r="H23" s="35">
        <v>70</v>
      </c>
      <c r="I23" s="36">
        <f t="shared" si="1"/>
        <v>-44.881889763779526</v>
      </c>
      <c r="J23" s="36">
        <f t="shared" si="3"/>
        <v>3.7353255069370332</v>
      </c>
      <c r="K23" s="81"/>
      <c r="L23" s="35">
        <v>5455</v>
      </c>
      <c r="M23" s="36">
        <f t="shared" si="4"/>
        <v>3.2378883388534732</v>
      </c>
      <c r="N23" s="15"/>
    </row>
    <row r="24" spans="1:14" ht="15.75">
      <c r="A24" s="12"/>
      <c r="B24" s="34" t="s">
        <v>52</v>
      </c>
      <c r="C24" s="35">
        <v>78</v>
      </c>
      <c r="D24" s="35">
        <v>35</v>
      </c>
      <c r="E24" s="36">
        <f t="shared" si="0"/>
        <v>-55.128205128205131</v>
      </c>
      <c r="F24" s="36">
        <f t="shared" si="2"/>
        <v>1.8676627534685166</v>
      </c>
      <c r="G24" s="35">
        <v>78</v>
      </c>
      <c r="H24" s="35">
        <v>35</v>
      </c>
      <c r="I24" s="36">
        <f t="shared" si="1"/>
        <v>-55.128205128205131</v>
      </c>
      <c r="J24" s="36">
        <f t="shared" si="3"/>
        <v>1.8676627534685166</v>
      </c>
      <c r="K24" s="81"/>
      <c r="L24" s="35">
        <v>4419</v>
      </c>
      <c r="M24" s="36">
        <f t="shared" si="4"/>
        <v>2.6229566580006409</v>
      </c>
      <c r="N24" s="15"/>
    </row>
    <row r="25" spans="1:14" ht="15.75">
      <c r="A25" s="12"/>
      <c r="B25" s="34" t="s">
        <v>38</v>
      </c>
      <c r="C25" s="35">
        <v>102</v>
      </c>
      <c r="D25" s="35">
        <v>50</v>
      </c>
      <c r="E25" s="36">
        <f t="shared" si="0"/>
        <v>-50.980392156862742</v>
      </c>
      <c r="F25" s="36">
        <f t="shared" si="2"/>
        <v>2.6680896478121663</v>
      </c>
      <c r="G25" s="35">
        <v>102</v>
      </c>
      <c r="H25" s="35">
        <v>50</v>
      </c>
      <c r="I25" s="36">
        <f t="shared" si="1"/>
        <v>-50.980392156862742</v>
      </c>
      <c r="J25" s="36">
        <f t="shared" si="3"/>
        <v>2.6680896478121663</v>
      </c>
      <c r="K25" s="81"/>
      <c r="L25" s="35">
        <v>3662</v>
      </c>
      <c r="M25" s="36">
        <f t="shared" si="4"/>
        <v>2.1736291653311488</v>
      </c>
      <c r="N25" s="15"/>
    </row>
    <row r="26" spans="1:14" ht="15.75">
      <c r="A26" s="12"/>
      <c r="B26" s="34" t="s">
        <v>57</v>
      </c>
      <c r="C26" s="35">
        <v>0</v>
      </c>
      <c r="D26" s="35">
        <v>0</v>
      </c>
      <c r="E26" s="36" t="str">
        <f t="shared" si="0"/>
        <v/>
      </c>
      <c r="F26" s="36">
        <f t="shared" si="2"/>
        <v>0</v>
      </c>
      <c r="G26" s="35">
        <v>0</v>
      </c>
      <c r="H26" s="35">
        <v>0</v>
      </c>
      <c r="I26" s="36" t="str">
        <f t="shared" si="1"/>
        <v/>
      </c>
      <c r="J26" s="36">
        <f t="shared" si="3"/>
        <v>0</v>
      </c>
      <c r="K26" s="81"/>
      <c r="L26" s="35">
        <v>3</v>
      </c>
      <c r="M26" s="36">
        <f t="shared" si="4"/>
        <v>1.7806901955197834E-3</v>
      </c>
      <c r="N26" s="15"/>
    </row>
    <row r="27" spans="1:14" ht="15.75">
      <c r="A27" s="12"/>
      <c r="B27" s="34" t="s">
        <v>56</v>
      </c>
      <c r="C27" s="35">
        <v>2</v>
      </c>
      <c r="D27" s="35">
        <v>1</v>
      </c>
      <c r="E27" s="36">
        <f t="shared" si="0"/>
        <v>-50</v>
      </c>
      <c r="F27" s="36">
        <f t="shared" si="2"/>
        <v>5.3361792956243333E-2</v>
      </c>
      <c r="G27" s="35">
        <v>2</v>
      </c>
      <c r="H27" s="35">
        <v>1</v>
      </c>
      <c r="I27" s="36">
        <f t="shared" si="1"/>
        <v>-50</v>
      </c>
      <c r="J27" s="36">
        <f t="shared" si="3"/>
        <v>5.3361792956243333E-2</v>
      </c>
      <c r="K27" s="81"/>
      <c r="L27" s="35">
        <v>103</v>
      </c>
      <c r="M27" s="36">
        <f t="shared" si="4"/>
        <v>6.1137030046179229E-2</v>
      </c>
      <c r="N27" s="15"/>
    </row>
    <row r="28" spans="1:14" ht="15.75">
      <c r="A28" s="12"/>
      <c r="B28" s="34" t="s">
        <v>39</v>
      </c>
      <c r="C28" s="35">
        <v>29</v>
      </c>
      <c r="D28" s="35">
        <v>10</v>
      </c>
      <c r="E28" s="36">
        <f t="shared" si="0"/>
        <v>-65.517241379310349</v>
      </c>
      <c r="F28" s="36">
        <f t="shared" si="2"/>
        <v>0.53361792956243326</v>
      </c>
      <c r="G28" s="35">
        <v>29</v>
      </c>
      <c r="H28" s="35">
        <v>10</v>
      </c>
      <c r="I28" s="36">
        <f t="shared" si="1"/>
        <v>-65.517241379310349</v>
      </c>
      <c r="J28" s="36">
        <f t="shared" si="3"/>
        <v>0.53361792956243326</v>
      </c>
      <c r="K28" s="81"/>
      <c r="L28" s="35">
        <v>1749</v>
      </c>
      <c r="M28" s="36">
        <f t="shared" si="4"/>
        <v>1.0381423839880337</v>
      </c>
      <c r="N28" s="15"/>
    </row>
    <row r="29" spans="1:14" ht="15.75">
      <c r="A29" s="12"/>
      <c r="B29" s="34" t="s">
        <v>31</v>
      </c>
      <c r="C29" s="35">
        <v>298</v>
      </c>
      <c r="D29" s="35">
        <v>419</v>
      </c>
      <c r="E29" s="36">
        <f t="shared" si="0"/>
        <v>40.604026845637577</v>
      </c>
      <c r="F29" s="36">
        <f t="shared" si="2"/>
        <v>22.358591248665956</v>
      </c>
      <c r="G29" s="35">
        <v>298</v>
      </c>
      <c r="H29" s="35">
        <v>419</v>
      </c>
      <c r="I29" s="36">
        <f t="shared" si="1"/>
        <v>40.604026845637577</v>
      </c>
      <c r="J29" s="36">
        <f t="shared" si="3"/>
        <v>22.358591248665956</v>
      </c>
      <c r="K29" s="81"/>
      <c r="L29" s="35">
        <v>30860</v>
      </c>
      <c r="M29" s="36">
        <f t="shared" si="4"/>
        <v>18.317366477913506</v>
      </c>
      <c r="N29" s="15"/>
    </row>
    <row r="30" spans="1:14" ht="15.75">
      <c r="A30" s="12"/>
      <c r="B30" s="34" t="s">
        <v>58</v>
      </c>
      <c r="C30" s="35">
        <v>0</v>
      </c>
      <c r="D30" s="35">
        <v>0</v>
      </c>
      <c r="E30" s="36" t="str">
        <f t="shared" si="0"/>
        <v/>
      </c>
      <c r="F30" s="36">
        <f t="shared" si="2"/>
        <v>0</v>
      </c>
      <c r="G30" s="35">
        <v>0</v>
      </c>
      <c r="H30" s="35">
        <v>0</v>
      </c>
      <c r="I30" s="36" t="str">
        <f t="shared" si="1"/>
        <v/>
      </c>
      <c r="J30" s="36">
        <f t="shared" si="3"/>
        <v>0</v>
      </c>
      <c r="K30" s="81"/>
      <c r="L30" s="35">
        <v>12</v>
      </c>
      <c r="M30" s="36">
        <f t="shared" si="4"/>
        <v>7.1227607820791338E-3</v>
      </c>
      <c r="N30" s="15"/>
    </row>
    <row r="31" spans="1:14" ht="15.75">
      <c r="A31" s="12"/>
      <c r="B31" s="34" t="s">
        <v>55</v>
      </c>
      <c r="C31" s="35">
        <v>7</v>
      </c>
      <c r="D31" s="35">
        <v>3</v>
      </c>
      <c r="E31" s="36">
        <f t="shared" si="0"/>
        <v>-57.142857142857139</v>
      </c>
      <c r="F31" s="36">
        <f t="shared" si="2"/>
        <v>0.16008537886872998</v>
      </c>
      <c r="G31" s="35">
        <v>7</v>
      </c>
      <c r="H31" s="35">
        <v>3</v>
      </c>
      <c r="I31" s="36">
        <f t="shared" si="1"/>
        <v>-57.142857142857139</v>
      </c>
      <c r="J31" s="36">
        <f t="shared" si="3"/>
        <v>0.16008537886872998</v>
      </c>
      <c r="K31" s="81"/>
      <c r="L31" s="35">
        <v>792</v>
      </c>
      <c r="M31" s="36">
        <f t="shared" si="4"/>
        <v>0.47010221161722282</v>
      </c>
      <c r="N31" s="15"/>
    </row>
    <row r="32" spans="1:14" ht="15.75">
      <c r="A32" s="12"/>
      <c r="B32" s="34" t="s">
        <v>47</v>
      </c>
      <c r="C32" s="35">
        <v>63</v>
      </c>
      <c r="D32" s="35">
        <v>34</v>
      </c>
      <c r="E32" s="36">
        <f t="shared" si="0"/>
        <v>-46.031746031746032</v>
      </c>
      <c r="F32" s="36">
        <f t="shared" si="2"/>
        <v>1.8143009605122733</v>
      </c>
      <c r="G32" s="35">
        <v>63</v>
      </c>
      <c r="H32" s="35">
        <v>34</v>
      </c>
      <c r="I32" s="36">
        <f t="shared" si="1"/>
        <v>-46.031746031746032</v>
      </c>
      <c r="J32" s="36">
        <f t="shared" si="3"/>
        <v>1.8143009605122733</v>
      </c>
      <c r="K32" s="81"/>
      <c r="L32" s="35">
        <v>4354</v>
      </c>
      <c r="M32" s="36">
        <f t="shared" si="4"/>
        <v>2.5843750370977125</v>
      </c>
      <c r="N32" s="15"/>
    </row>
    <row r="33" spans="1:14" ht="15.75">
      <c r="A33" s="12"/>
      <c r="B33" s="34" t="s">
        <v>40</v>
      </c>
      <c r="C33" s="35">
        <v>89</v>
      </c>
      <c r="D33" s="35">
        <v>47</v>
      </c>
      <c r="E33" s="36">
        <f t="shared" si="0"/>
        <v>-47.19101123595506</v>
      </c>
      <c r="F33" s="36">
        <f t="shared" si="2"/>
        <v>2.5080042689434365</v>
      </c>
      <c r="G33" s="35">
        <v>89</v>
      </c>
      <c r="H33" s="35">
        <v>47</v>
      </c>
      <c r="I33" s="36">
        <f t="shared" si="1"/>
        <v>-47.19101123595506</v>
      </c>
      <c r="J33" s="36">
        <f t="shared" si="3"/>
        <v>2.5080042689434365</v>
      </c>
      <c r="K33" s="81"/>
      <c r="L33" s="35">
        <v>3269</v>
      </c>
      <c r="M33" s="36">
        <f t="shared" si="4"/>
        <v>1.9403587497180574</v>
      </c>
      <c r="N33" s="15"/>
    </row>
    <row r="34" spans="1:14" ht="15.75">
      <c r="A34" s="12"/>
      <c r="B34" s="34" t="s">
        <v>44</v>
      </c>
      <c r="C34" s="35">
        <v>25</v>
      </c>
      <c r="D34" s="35">
        <v>21</v>
      </c>
      <c r="E34" s="36">
        <f t="shared" si="0"/>
        <v>-16.000000000000004</v>
      </c>
      <c r="F34" s="36">
        <f t="shared" si="2"/>
        <v>1.1205976520811098</v>
      </c>
      <c r="G34" s="35">
        <v>25</v>
      </c>
      <c r="H34" s="35">
        <v>21</v>
      </c>
      <c r="I34" s="36">
        <f t="shared" si="1"/>
        <v>-16.000000000000004</v>
      </c>
      <c r="J34" s="36">
        <f t="shared" si="3"/>
        <v>1.1205976520811098</v>
      </c>
      <c r="K34" s="81"/>
      <c r="L34" s="35">
        <v>4211</v>
      </c>
      <c r="M34" s="36">
        <f t="shared" si="4"/>
        <v>2.4994954711112696</v>
      </c>
      <c r="N34" s="15"/>
    </row>
    <row r="35" spans="1:14" ht="15.75">
      <c r="A35" s="12"/>
      <c r="B35" s="34" t="s">
        <v>36</v>
      </c>
      <c r="C35" s="35">
        <v>35</v>
      </c>
      <c r="D35" s="35">
        <v>26</v>
      </c>
      <c r="E35" s="36">
        <f t="shared" si="0"/>
        <v>-25.714285714285712</v>
      </c>
      <c r="F35" s="36">
        <f t="shared" si="2"/>
        <v>1.3874066168623265</v>
      </c>
      <c r="G35" s="35">
        <v>35</v>
      </c>
      <c r="H35" s="35">
        <v>26</v>
      </c>
      <c r="I35" s="36">
        <f t="shared" si="1"/>
        <v>-25.714285714285712</v>
      </c>
      <c r="J35" s="36">
        <f t="shared" si="3"/>
        <v>1.3874066168623265</v>
      </c>
      <c r="K35" s="81"/>
      <c r="L35" s="35">
        <v>3558</v>
      </c>
      <c r="M35" s="36">
        <f t="shared" si="4"/>
        <v>2.1118985718864631</v>
      </c>
      <c r="N35" s="15"/>
    </row>
    <row r="36" spans="1:14" ht="15.75">
      <c r="A36" s="12"/>
      <c r="B36" s="34" t="s">
        <v>48</v>
      </c>
      <c r="C36" s="35">
        <v>62</v>
      </c>
      <c r="D36" s="35">
        <v>68</v>
      </c>
      <c r="E36" s="36">
        <f t="shared" si="0"/>
        <v>9.6774193548387011</v>
      </c>
      <c r="F36" s="36">
        <f t="shared" si="2"/>
        <v>3.6286019210245466</v>
      </c>
      <c r="G36" s="35">
        <v>62</v>
      </c>
      <c r="H36" s="35">
        <v>68</v>
      </c>
      <c r="I36" s="36">
        <f t="shared" si="1"/>
        <v>9.6774193548387011</v>
      </c>
      <c r="J36" s="36">
        <f t="shared" si="3"/>
        <v>3.6286019210245466</v>
      </c>
      <c r="K36" s="81"/>
      <c r="L36" s="35">
        <v>3631</v>
      </c>
      <c r="M36" s="36">
        <f t="shared" si="4"/>
        <v>2.1552286999774446</v>
      </c>
      <c r="N36" s="15"/>
    </row>
    <row r="37" spans="1:14" ht="15.75">
      <c r="A37" s="12"/>
      <c r="B37" s="34" t="s">
        <v>85</v>
      </c>
      <c r="C37" s="35">
        <v>0</v>
      </c>
      <c r="D37" s="35">
        <v>0</v>
      </c>
      <c r="E37" s="36" t="str">
        <f t="shared" si="0"/>
        <v/>
      </c>
      <c r="F37" s="36">
        <f t="shared" si="2"/>
        <v>0</v>
      </c>
      <c r="G37" s="35">
        <v>0</v>
      </c>
      <c r="H37" s="35">
        <v>0</v>
      </c>
      <c r="I37" s="36" t="str">
        <f t="shared" si="1"/>
        <v/>
      </c>
      <c r="J37" s="36">
        <f t="shared" si="3"/>
        <v>0</v>
      </c>
      <c r="K37" s="81"/>
      <c r="L37" s="35">
        <v>6</v>
      </c>
      <c r="M37" s="36">
        <f t="shared" si="4"/>
        <v>3.5613803910395669E-3</v>
      </c>
      <c r="N37" s="15"/>
    </row>
    <row r="38" spans="1:14" ht="15.75">
      <c r="A38" s="12"/>
      <c r="B38" s="34" t="s">
        <v>53</v>
      </c>
      <c r="C38" s="35">
        <v>103</v>
      </c>
      <c r="D38" s="35">
        <v>31</v>
      </c>
      <c r="E38" s="36">
        <f t="shared" si="0"/>
        <v>-69.902912621359221</v>
      </c>
      <c r="F38" s="36">
        <f t="shared" si="2"/>
        <v>1.6542155816435433</v>
      </c>
      <c r="G38" s="35">
        <v>103</v>
      </c>
      <c r="H38" s="35">
        <v>31</v>
      </c>
      <c r="I38" s="36">
        <f t="shared" si="1"/>
        <v>-69.902912621359221</v>
      </c>
      <c r="J38" s="36">
        <f t="shared" si="3"/>
        <v>1.6542155816435433</v>
      </c>
      <c r="K38" s="81"/>
      <c r="L38" s="35">
        <v>2206</v>
      </c>
      <c r="M38" s="36">
        <f t="shared" si="4"/>
        <v>1.3094008571055475</v>
      </c>
      <c r="N38" s="15"/>
    </row>
    <row r="39" spans="1:14" ht="15.75">
      <c r="A39" s="12"/>
      <c r="B39" s="34" t="s">
        <v>50</v>
      </c>
      <c r="C39" s="35">
        <v>95</v>
      </c>
      <c r="D39" s="35">
        <v>67</v>
      </c>
      <c r="E39" s="36">
        <f t="shared" si="0"/>
        <v>-29.473684210526319</v>
      </c>
      <c r="F39" s="36">
        <f t="shared" si="2"/>
        <v>3.575240128068303</v>
      </c>
      <c r="G39" s="35">
        <v>95</v>
      </c>
      <c r="H39" s="35">
        <v>67</v>
      </c>
      <c r="I39" s="36">
        <f t="shared" si="1"/>
        <v>-29.473684210526319</v>
      </c>
      <c r="J39" s="36">
        <f t="shared" si="3"/>
        <v>3.575240128068303</v>
      </c>
      <c r="K39" s="81"/>
      <c r="L39" s="35">
        <v>2860</v>
      </c>
      <c r="M39" s="36">
        <f t="shared" si="4"/>
        <v>1.6975913197288603</v>
      </c>
      <c r="N39" s="15"/>
    </row>
    <row r="40" spans="1:14" ht="15.75">
      <c r="A40" s="12"/>
      <c r="B40" s="34" t="s">
        <v>54</v>
      </c>
      <c r="C40" s="35">
        <v>0</v>
      </c>
      <c r="D40" s="35">
        <v>0</v>
      </c>
      <c r="E40" s="36" t="str">
        <f t="shared" si="0"/>
        <v/>
      </c>
      <c r="F40" s="36">
        <f t="shared" si="2"/>
        <v>0</v>
      </c>
      <c r="G40" s="35">
        <v>0</v>
      </c>
      <c r="H40" s="35">
        <v>0</v>
      </c>
      <c r="I40" s="36" t="str">
        <f t="shared" si="1"/>
        <v/>
      </c>
      <c r="J40" s="36">
        <f t="shared" si="3"/>
        <v>0</v>
      </c>
      <c r="K40" s="81"/>
      <c r="L40" s="35">
        <v>25</v>
      </c>
      <c r="M40" s="36">
        <f t="shared" si="4"/>
        <v>1.4839084962664862E-2</v>
      </c>
      <c r="N40" s="15"/>
    </row>
    <row r="41" spans="1:14" ht="15.75">
      <c r="A41" s="12"/>
      <c r="B41" s="34" t="s">
        <v>232</v>
      </c>
      <c r="C41" s="35">
        <v>1</v>
      </c>
      <c r="D41" s="35">
        <v>0</v>
      </c>
      <c r="E41" s="36">
        <f t="shared" si="0"/>
        <v>-100</v>
      </c>
      <c r="F41" s="36">
        <f t="shared" si="2"/>
        <v>0</v>
      </c>
      <c r="G41" s="35">
        <v>1</v>
      </c>
      <c r="H41" s="35">
        <v>0</v>
      </c>
      <c r="I41" s="36">
        <f t="shared" si="1"/>
        <v>-100</v>
      </c>
      <c r="J41" s="36">
        <f t="shared" si="3"/>
        <v>0</v>
      </c>
      <c r="K41" s="81"/>
      <c r="L41" s="35">
        <v>45</v>
      </c>
      <c r="M41" s="36">
        <f t="shared" si="4"/>
        <v>2.6710352932796753E-2</v>
      </c>
      <c r="N41" s="15"/>
    </row>
    <row r="42" spans="1:14" ht="15.75">
      <c r="A42" s="12"/>
      <c r="B42" s="34" t="s">
        <v>42</v>
      </c>
      <c r="C42" s="35">
        <v>89</v>
      </c>
      <c r="D42" s="35">
        <v>14</v>
      </c>
      <c r="E42" s="36">
        <f t="shared" si="0"/>
        <v>-84.269662921348328</v>
      </c>
      <c r="F42" s="36">
        <f t="shared" si="2"/>
        <v>0.74706510138740667</v>
      </c>
      <c r="G42" s="35">
        <v>89</v>
      </c>
      <c r="H42" s="35">
        <v>14</v>
      </c>
      <c r="I42" s="36">
        <f t="shared" si="1"/>
        <v>-84.269662921348328</v>
      </c>
      <c r="J42" s="36">
        <f t="shared" si="3"/>
        <v>0.74706510138740667</v>
      </c>
      <c r="K42" s="81"/>
      <c r="L42" s="35">
        <v>4725</v>
      </c>
      <c r="M42" s="36">
        <f t="shared" si="4"/>
        <v>2.8045870579436589</v>
      </c>
      <c r="N42" s="15"/>
    </row>
    <row r="43" spans="1:14" ht="15.75">
      <c r="A43" s="12"/>
      <c r="B43" s="34" t="s">
        <v>51</v>
      </c>
      <c r="C43" s="35">
        <v>43</v>
      </c>
      <c r="D43" s="35">
        <v>9</v>
      </c>
      <c r="E43" s="36">
        <f t="shared" si="0"/>
        <v>-79.069767441860463</v>
      </c>
      <c r="F43" s="36">
        <f t="shared" si="2"/>
        <v>0.48025613660618999</v>
      </c>
      <c r="G43" s="35">
        <v>43</v>
      </c>
      <c r="H43" s="35">
        <v>9</v>
      </c>
      <c r="I43" s="36">
        <f t="shared" si="1"/>
        <v>-79.069767441860463</v>
      </c>
      <c r="J43" s="36">
        <f t="shared" si="3"/>
        <v>0.48025613660618999</v>
      </c>
      <c r="K43" s="81"/>
      <c r="L43" s="35">
        <v>7992</v>
      </c>
      <c r="M43" s="36">
        <f t="shared" si="4"/>
        <v>4.743758680864703</v>
      </c>
      <c r="N43" s="15"/>
    </row>
    <row r="44" spans="1:14" ht="15.75">
      <c r="A44" s="12"/>
      <c r="B44" s="34" t="s">
        <v>46</v>
      </c>
      <c r="C44" s="35">
        <v>10</v>
      </c>
      <c r="D44" s="35">
        <v>5</v>
      </c>
      <c r="E44" s="36">
        <f t="shared" si="0"/>
        <v>-50</v>
      </c>
      <c r="F44" s="36">
        <f t="shared" si="2"/>
        <v>0.26680896478121663</v>
      </c>
      <c r="G44" s="35">
        <v>10</v>
      </c>
      <c r="H44" s="35">
        <v>5</v>
      </c>
      <c r="I44" s="36">
        <f t="shared" si="1"/>
        <v>-50</v>
      </c>
      <c r="J44" s="36">
        <f t="shared" si="3"/>
        <v>0.26680896478121663</v>
      </c>
      <c r="K44" s="81"/>
      <c r="L44" s="35">
        <v>749</v>
      </c>
      <c r="M44" s="36">
        <f t="shared" si="4"/>
        <v>0.44457898548143926</v>
      </c>
      <c r="N44" s="15"/>
    </row>
    <row r="45" spans="1:14" ht="15.75">
      <c r="A45" s="12"/>
      <c r="B45" s="34" t="s">
        <v>49</v>
      </c>
      <c r="C45" s="35">
        <v>99</v>
      </c>
      <c r="D45" s="35">
        <v>99</v>
      </c>
      <c r="E45" s="36">
        <f t="shared" si="0"/>
        <v>0</v>
      </c>
      <c r="F45" s="36">
        <f t="shared" si="2"/>
        <v>5.2828175026680899</v>
      </c>
      <c r="G45" s="35">
        <v>99</v>
      </c>
      <c r="H45" s="35">
        <v>99</v>
      </c>
      <c r="I45" s="36">
        <f t="shared" si="1"/>
        <v>0</v>
      </c>
      <c r="J45" s="36">
        <f t="shared" si="3"/>
        <v>5.2828175026680899</v>
      </c>
      <c r="K45" s="81"/>
      <c r="L45" s="35">
        <v>5004</v>
      </c>
      <c r="M45" s="36">
        <f t="shared" si="4"/>
        <v>2.970191246126999</v>
      </c>
      <c r="N45" s="15"/>
    </row>
    <row r="46" spans="1:14" ht="15.75">
      <c r="A46" s="12"/>
      <c r="B46" s="34" t="s">
        <v>37</v>
      </c>
      <c r="C46" s="35">
        <v>187</v>
      </c>
      <c r="D46" s="35">
        <v>50</v>
      </c>
      <c r="E46" s="36">
        <f t="shared" si="0"/>
        <v>-73.262032085561501</v>
      </c>
      <c r="F46" s="36">
        <f t="shared" si="2"/>
        <v>2.6680896478121663</v>
      </c>
      <c r="G46" s="35">
        <v>187</v>
      </c>
      <c r="H46" s="35">
        <v>50</v>
      </c>
      <c r="I46" s="36">
        <f t="shared" si="1"/>
        <v>-73.262032085561501</v>
      </c>
      <c r="J46" s="36">
        <f t="shared" si="3"/>
        <v>2.6680896478121663</v>
      </c>
      <c r="K46" s="81"/>
      <c r="L46" s="35">
        <v>9321</v>
      </c>
      <c r="M46" s="36">
        <f t="shared" si="4"/>
        <v>5.532604437479967</v>
      </c>
      <c r="N46" s="15"/>
    </row>
    <row r="47" spans="1:14" ht="15.75">
      <c r="A47" s="12"/>
      <c r="B47" s="34" t="s">
        <v>45</v>
      </c>
      <c r="C47" s="35">
        <v>83</v>
      </c>
      <c r="D47" s="35">
        <v>31</v>
      </c>
      <c r="E47" s="36">
        <f t="shared" si="0"/>
        <v>-62.650602409638559</v>
      </c>
      <c r="F47" s="36">
        <f t="shared" si="2"/>
        <v>1.6542155816435433</v>
      </c>
      <c r="G47" s="35">
        <v>83</v>
      </c>
      <c r="H47" s="35">
        <v>31</v>
      </c>
      <c r="I47" s="36">
        <f t="shared" si="1"/>
        <v>-62.650602409638559</v>
      </c>
      <c r="J47" s="36">
        <f t="shared" si="3"/>
        <v>1.6542155816435433</v>
      </c>
      <c r="K47" s="81"/>
      <c r="L47" s="35">
        <v>3601</v>
      </c>
      <c r="M47" s="36">
        <f t="shared" si="4"/>
        <v>2.1374217980222467</v>
      </c>
      <c r="N47" s="15"/>
    </row>
    <row r="48" spans="1:14" ht="15.75">
      <c r="A48" s="12"/>
      <c r="B48" s="40" t="s">
        <v>70</v>
      </c>
      <c r="C48" s="42">
        <f>SUM(C16:C47)</f>
        <v>2563</v>
      </c>
      <c r="D48" s="42">
        <f>SUM(D16:D47)</f>
        <v>1874</v>
      </c>
      <c r="E48" s="38">
        <f t="shared" si="0"/>
        <v>-26.882559500585256</v>
      </c>
      <c r="F48" s="38">
        <f>SUM(F16:F47)</f>
        <v>100</v>
      </c>
      <c r="G48" s="42">
        <f>SUM(G16:G47)</f>
        <v>2563</v>
      </c>
      <c r="H48" s="42">
        <f>SUM(H16:H47)</f>
        <v>1874</v>
      </c>
      <c r="I48" s="38">
        <f t="shared" si="1"/>
        <v>-26.882559500585256</v>
      </c>
      <c r="J48" s="38">
        <f>SUM(J16:J47)</f>
        <v>100</v>
      </c>
      <c r="K48" s="4"/>
      <c r="L48" s="42">
        <f>SUM(L16:L47)</f>
        <v>168474</v>
      </c>
      <c r="M48" s="38">
        <f>SUM(M16:M47)</f>
        <v>99.999999999999972</v>
      </c>
      <c r="N48" s="15"/>
    </row>
    <row r="49" spans="1:14">
      <c r="A49" s="1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15"/>
    </row>
    <row r="50" spans="1:14" ht="15.75">
      <c r="A50" s="12"/>
      <c r="B50" s="34" t="s">
        <v>254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15"/>
    </row>
    <row r="51" spans="1:14">
      <c r="A51" s="18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19"/>
    </row>
    <row r="55" spans="1:14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rgb="FFFF0000"/>
  </sheetPr>
  <dimension ref="A1:S55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61.28515625" customWidth="1"/>
    <col min="3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42578125" bestFit="1" customWidth="1"/>
    <col min="17" max="17" width="12" bestFit="1" customWidth="1"/>
    <col min="18" max="18" width="12.42578125" bestFit="1" customWidth="1"/>
    <col min="19" max="19" width="12" bestFit="1" customWidth="1"/>
  </cols>
  <sheetData>
    <row r="1" spans="1:19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</row>
    <row r="2" spans="1:19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</row>
    <row r="3" spans="1:19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9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9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9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9">
      <c r="A7" s="12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9">
      <c r="A8" s="12"/>
      <c r="B8" s="8"/>
      <c r="C8" s="26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19">
      <c r="A9" s="12"/>
      <c r="B9" s="8"/>
      <c r="C9" s="26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19">
      <c r="A10" s="12"/>
      <c r="B10" s="8"/>
      <c r="C10" s="26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19" ht="15.75">
      <c r="A11" s="12"/>
      <c r="B11" s="8"/>
      <c r="C11" s="97" t="s">
        <v>106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19" ht="15.75">
      <c r="A12" s="12"/>
      <c r="B12" s="8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15"/>
    </row>
    <row r="13" spans="1:19" ht="31.5">
      <c r="A13" s="12"/>
      <c r="B13" s="30" t="s">
        <v>256</v>
      </c>
      <c r="C13" s="98" t="s">
        <v>314</v>
      </c>
      <c r="D13" s="98"/>
      <c r="E13" s="95" t="s">
        <v>311</v>
      </c>
      <c r="F13" s="95" t="s">
        <v>305</v>
      </c>
      <c r="G13" s="100" t="s">
        <v>315</v>
      </c>
      <c r="H13" s="99"/>
      <c r="I13" s="95" t="s">
        <v>311</v>
      </c>
      <c r="J13" s="95" t="s">
        <v>305</v>
      </c>
      <c r="K13" s="32"/>
      <c r="L13" s="88" t="s">
        <v>316</v>
      </c>
      <c r="M13" s="95" t="s">
        <v>101</v>
      </c>
      <c r="N13" s="15"/>
    </row>
    <row r="14" spans="1:19" ht="15.75">
      <c r="A14" s="12"/>
      <c r="B14" s="30"/>
      <c r="C14" s="31">
        <v>2017</v>
      </c>
      <c r="D14" s="31">
        <v>2018</v>
      </c>
      <c r="E14" s="95"/>
      <c r="F14" s="95"/>
      <c r="G14" s="31">
        <v>2017</v>
      </c>
      <c r="H14" s="31">
        <v>2018</v>
      </c>
      <c r="I14" s="95"/>
      <c r="J14" s="95"/>
      <c r="K14" s="32"/>
      <c r="L14" s="39" t="s">
        <v>313</v>
      </c>
      <c r="M14" s="95"/>
      <c r="N14" s="15"/>
    </row>
    <row r="15" spans="1:19">
      <c r="A15" s="12"/>
      <c r="B15" s="8"/>
      <c r="C15" s="26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19" ht="15.75">
      <c r="A16" s="12"/>
      <c r="B16" s="34" t="s">
        <v>233</v>
      </c>
      <c r="C16" s="35">
        <v>56</v>
      </c>
      <c r="D16" s="35">
        <v>248</v>
      </c>
      <c r="E16" s="36">
        <f t="shared" ref="E16:E41" si="0">IF(ISBLANK(D16),"",(IFERROR(((D16/C16-1)*100),"")))</f>
        <v>342.85714285714289</v>
      </c>
      <c r="F16" s="36">
        <f>+(D16*100)/$D$41</f>
        <v>6.1219451987163662</v>
      </c>
      <c r="G16" s="35">
        <v>56</v>
      </c>
      <c r="H16" s="35">
        <v>248</v>
      </c>
      <c r="I16" s="36">
        <f t="shared" ref="I16:I41" si="1">IF(ISBLANK(H16),"",(IFERROR(((H16/G16-1)*100),"")))</f>
        <v>342.85714285714289</v>
      </c>
      <c r="J16" s="36">
        <f>+(H16*100)/$H$41</f>
        <v>6.1219451987163662</v>
      </c>
      <c r="K16" s="81"/>
      <c r="L16" s="35">
        <v>5729</v>
      </c>
      <c r="M16" s="36">
        <f>+(L16*100)/$L$41</f>
        <v>1.7140224327809408</v>
      </c>
      <c r="N16" s="15"/>
    </row>
    <row r="17" spans="1:18" ht="15.75">
      <c r="A17" s="12"/>
      <c r="B17" s="34" t="s">
        <v>234</v>
      </c>
      <c r="C17" s="35">
        <v>32</v>
      </c>
      <c r="D17" s="35">
        <v>241</v>
      </c>
      <c r="E17" s="36">
        <f t="shared" si="0"/>
        <v>653.125</v>
      </c>
      <c r="F17" s="36">
        <f t="shared" ref="F17:F40" si="2">+(D17*100)/$D$41</f>
        <v>5.9491483584300173</v>
      </c>
      <c r="G17" s="35">
        <v>32</v>
      </c>
      <c r="H17" s="35">
        <v>241</v>
      </c>
      <c r="I17" s="36">
        <f t="shared" si="1"/>
        <v>653.125</v>
      </c>
      <c r="J17" s="36">
        <f t="shared" ref="J17:J40" si="3">+(H17*100)/$H$41</f>
        <v>5.9491483584300173</v>
      </c>
      <c r="K17" s="81"/>
      <c r="L17" s="35">
        <v>4016</v>
      </c>
      <c r="M17" s="36">
        <f t="shared" ref="M17:M40" si="4">+(L17*100)/$L$41</f>
        <v>1.2015210490571231</v>
      </c>
      <c r="N17" s="15"/>
    </row>
    <row r="18" spans="1:18" ht="15.75">
      <c r="A18" s="12"/>
      <c r="B18" s="34" t="s">
        <v>235</v>
      </c>
      <c r="C18" s="35">
        <v>427</v>
      </c>
      <c r="D18" s="35">
        <v>28</v>
      </c>
      <c r="E18" s="36">
        <f t="shared" si="0"/>
        <v>-93.442622950819683</v>
      </c>
      <c r="F18" s="36">
        <f t="shared" si="2"/>
        <v>0.69118736114539625</v>
      </c>
      <c r="G18" s="35">
        <v>427</v>
      </c>
      <c r="H18" s="35">
        <v>28</v>
      </c>
      <c r="I18" s="36">
        <f t="shared" si="1"/>
        <v>-93.442622950819683</v>
      </c>
      <c r="J18" s="36">
        <f t="shared" si="3"/>
        <v>0.69118736114539625</v>
      </c>
      <c r="K18" s="81"/>
      <c r="L18" s="35">
        <v>24919</v>
      </c>
      <c r="M18" s="36">
        <f t="shared" si="4"/>
        <v>7.4553543380115661</v>
      </c>
      <c r="N18" s="15"/>
    </row>
    <row r="19" spans="1:18" ht="15.75">
      <c r="A19" s="12"/>
      <c r="B19" s="34" t="s">
        <v>236</v>
      </c>
      <c r="C19" s="35">
        <v>66</v>
      </c>
      <c r="D19" s="35">
        <v>51</v>
      </c>
      <c r="E19" s="36">
        <f t="shared" si="0"/>
        <v>-22.72727272727273</v>
      </c>
      <c r="F19" s="36">
        <f t="shared" si="2"/>
        <v>1.2589484078005431</v>
      </c>
      <c r="G19" s="35">
        <v>66</v>
      </c>
      <c r="H19" s="35">
        <v>51</v>
      </c>
      <c r="I19" s="36">
        <f t="shared" si="1"/>
        <v>-22.72727272727273</v>
      </c>
      <c r="J19" s="36">
        <f t="shared" si="3"/>
        <v>1.2589484078005431</v>
      </c>
      <c r="K19" s="81"/>
      <c r="L19" s="35">
        <v>3183</v>
      </c>
      <c r="M19" s="36">
        <f t="shared" si="4"/>
        <v>0.95230117010677862</v>
      </c>
      <c r="N19" s="15"/>
    </row>
    <row r="20" spans="1:18" ht="15.75">
      <c r="A20" s="12"/>
      <c r="B20" s="34" t="s">
        <v>237</v>
      </c>
      <c r="C20" s="35">
        <v>116</v>
      </c>
      <c r="D20" s="35">
        <v>75</v>
      </c>
      <c r="E20" s="36">
        <f t="shared" si="0"/>
        <v>-35.344827586206897</v>
      </c>
      <c r="F20" s="36">
        <f t="shared" si="2"/>
        <v>1.8513947173537397</v>
      </c>
      <c r="G20" s="35">
        <v>116</v>
      </c>
      <c r="H20" s="35">
        <v>75</v>
      </c>
      <c r="I20" s="36">
        <f t="shared" si="1"/>
        <v>-35.344827586206897</v>
      </c>
      <c r="J20" s="36">
        <f t="shared" si="3"/>
        <v>1.8513947173537397</v>
      </c>
      <c r="K20" s="81"/>
      <c r="L20" s="35">
        <v>5668</v>
      </c>
      <c r="M20" s="36">
        <f t="shared" si="4"/>
        <v>1.6957722375636888</v>
      </c>
      <c r="N20" s="15"/>
    </row>
    <row r="21" spans="1:18" ht="15" customHeight="1">
      <c r="A21" s="12"/>
      <c r="B21" s="34" t="s">
        <v>238</v>
      </c>
      <c r="C21" s="35">
        <v>65</v>
      </c>
      <c r="D21" s="35">
        <v>16</v>
      </c>
      <c r="E21" s="36">
        <f t="shared" si="0"/>
        <v>-75.384615384615387</v>
      </c>
      <c r="F21" s="36">
        <f t="shared" si="2"/>
        <v>0.39496420636879781</v>
      </c>
      <c r="G21" s="35">
        <v>65</v>
      </c>
      <c r="H21" s="35">
        <v>16</v>
      </c>
      <c r="I21" s="36">
        <f t="shared" si="1"/>
        <v>-75.384615384615387</v>
      </c>
      <c r="J21" s="36">
        <f t="shared" si="3"/>
        <v>0.39496420636879781</v>
      </c>
      <c r="K21" s="81"/>
      <c r="L21" s="35">
        <v>2797</v>
      </c>
      <c r="M21" s="36">
        <f t="shared" si="4"/>
        <v>0.83681632824023244</v>
      </c>
      <c r="N21" s="15"/>
    </row>
    <row r="22" spans="1:18" ht="15.75">
      <c r="A22" s="12"/>
      <c r="B22" s="34" t="s">
        <v>239</v>
      </c>
      <c r="C22" s="35">
        <v>341</v>
      </c>
      <c r="D22" s="35">
        <v>5</v>
      </c>
      <c r="E22" s="36">
        <f t="shared" si="0"/>
        <v>-98.533724340175951</v>
      </c>
      <c r="F22" s="36">
        <f t="shared" si="2"/>
        <v>0.12342631449024932</v>
      </c>
      <c r="G22" s="35">
        <v>341</v>
      </c>
      <c r="H22" s="35">
        <v>5</v>
      </c>
      <c r="I22" s="36">
        <f t="shared" si="1"/>
        <v>-98.533724340175951</v>
      </c>
      <c r="J22" s="36">
        <f t="shared" si="3"/>
        <v>0.12342631449024932</v>
      </c>
      <c r="K22" s="81"/>
      <c r="L22" s="35">
        <v>11779</v>
      </c>
      <c r="M22" s="36">
        <f t="shared" si="4"/>
        <v>3.5240827780985691</v>
      </c>
      <c r="N22" s="15"/>
    </row>
    <row r="23" spans="1:18" ht="15.75">
      <c r="A23" s="12"/>
      <c r="B23" s="34" t="s">
        <v>240</v>
      </c>
      <c r="C23" s="35">
        <v>366</v>
      </c>
      <c r="D23" s="35">
        <v>155</v>
      </c>
      <c r="E23" s="36">
        <f t="shared" si="0"/>
        <v>-57.650273224043715</v>
      </c>
      <c r="F23" s="36">
        <f t="shared" si="2"/>
        <v>3.8262157491977291</v>
      </c>
      <c r="G23" s="35">
        <v>366</v>
      </c>
      <c r="H23" s="35">
        <v>155</v>
      </c>
      <c r="I23" s="36">
        <f t="shared" si="1"/>
        <v>-57.650273224043715</v>
      </c>
      <c r="J23" s="36">
        <f t="shared" si="3"/>
        <v>3.8262157491977291</v>
      </c>
      <c r="K23" s="81"/>
      <c r="L23" s="35">
        <v>17158</v>
      </c>
      <c r="M23" s="36">
        <f t="shared" si="4"/>
        <v>5.1333909760264236</v>
      </c>
      <c r="N23" s="15"/>
    </row>
    <row r="24" spans="1:18" ht="15.75">
      <c r="A24" s="12"/>
      <c r="B24" s="34" t="s">
        <v>241</v>
      </c>
      <c r="C24" s="35">
        <v>191</v>
      </c>
      <c r="D24" s="35">
        <v>31</v>
      </c>
      <c r="E24" s="36">
        <f t="shared" si="0"/>
        <v>-83.769633507853399</v>
      </c>
      <c r="F24" s="36">
        <f t="shared" si="2"/>
        <v>0.76524314983954578</v>
      </c>
      <c r="G24" s="35">
        <v>191</v>
      </c>
      <c r="H24" s="35">
        <v>31</v>
      </c>
      <c r="I24" s="36">
        <f t="shared" si="1"/>
        <v>-83.769633507853399</v>
      </c>
      <c r="J24" s="36">
        <f t="shared" si="3"/>
        <v>0.76524314983954578</v>
      </c>
      <c r="K24" s="81"/>
      <c r="L24" s="35">
        <v>9131</v>
      </c>
      <c r="M24" s="36">
        <f t="shared" si="4"/>
        <v>2.7318447955529361</v>
      </c>
      <c r="N24" s="15"/>
    </row>
    <row r="25" spans="1:18" ht="15.75">
      <c r="A25" s="12"/>
      <c r="B25" s="34" t="s">
        <v>75</v>
      </c>
      <c r="C25" s="35">
        <v>256</v>
      </c>
      <c r="D25" s="35">
        <v>40</v>
      </c>
      <c r="E25" s="36">
        <f t="shared" si="0"/>
        <v>-84.375</v>
      </c>
      <c r="F25" s="36">
        <f t="shared" si="2"/>
        <v>0.98741051592199458</v>
      </c>
      <c r="G25" s="35">
        <v>256</v>
      </c>
      <c r="H25" s="35">
        <v>40</v>
      </c>
      <c r="I25" s="36">
        <f t="shared" si="1"/>
        <v>-84.375</v>
      </c>
      <c r="J25" s="36">
        <f t="shared" si="3"/>
        <v>0.98741051592199458</v>
      </c>
      <c r="K25" s="81"/>
      <c r="L25" s="35">
        <v>13769</v>
      </c>
      <c r="M25" s="36">
        <f t="shared" si="4"/>
        <v>4.1194579991204003</v>
      </c>
      <c r="N25" s="15"/>
      <c r="R25" s="4"/>
    </row>
    <row r="26" spans="1:18" ht="15" customHeight="1">
      <c r="A26" s="12"/>
      <c r="B26" s="34" t="s">
        <v>242</v>
      </c>
      <c r="C26" s="35">
        <v>62</v>
      </c>
      <c r="D26" s="35">
        <v>74</v>
      </c>
      <c r="E26" s="36">
        <f t="shared" si="0"/>
        <v>19.354838709677423</v>
      </c>
      <c r="F26" s="36">
        <f t="shared" si="2"/>
        <v>1.8267094544556899</v>
      </c>
      <c r="G26" s="35">
        <v>62</v>
      </c>
      <c r="H26" s="35">
        <v>74</v>
      </c>
      <c r="I26" s="36">
        <f t="shared" si="1"/>
        <v>19.354838709677423</v>
      </c>
      <c r="J26" s="36">
        <f t="shared" si="3"/>
        <v>1.8267094544556899</v>
      </c>
      <c r="K26" s="81"/>
      <c r="L26" s="35">
        <v>4223</v>
      </c>
      <c r="M26" s="36">
        <f t="shared" si="4"/>
        <v>1.2634520393845197</v>
      </c>
      <c r="N26" s="15"/>
    </row>
    <row r="27" spans="1:18" ht="15" customHeight="1">
      <c r="A27" s="12"/>
      <c r="B27" s="34" t="s">
        <v>76</v>
      </c>
      <c r="C27" s="35">
        <v>18</v>
      </c>
      <c r="D27" s="35">
        <v>159</v>
      </c>
      <c r="E27" s="36">
        <f t="shared" si="0"/>
        <v>783.33333333333337</v>
      </c>
      <c r="F27" s="36">
        <f t="shared" si="2"/>
        <v>3.9249568007899285</v>
      </c>
      <c r="G27" s="35">
        <v>18</v>
      </c>
      <c r="H27" s="35">
        <v>159</v>
      </c>
      <c r="I27" s="36">
        <f t="shared" si="1"/>
        <v>783.33333333333337</v>
      </c>
      <c r="J27" s="36">
        <f t="shared" si="3"/>
        <v>3.9249568007899285</v>
      </c>
      <c r="K27" s="81"/>
      <c r="L27" s="35">
        <v>2823</v>
      </c>
      <c r="M27" s="36">
        <f t="shared" si="4"/>
        <v>0.84459509997217597</v>
      </c>
      <c r="N27" s="15"/>
    </row>
    <row r="28" spans="1:18" ht="15" customHeight="1">
      <c r="A28" s="12"/>
      <c r="B28" s="34" t="s">
        <v>243</v>
      </c>
      <c r="C28" s="35">
        <v>47</v>
      </c>
      <c r="D28" s="35">
        <v>210</v>
      </c>
      <c r="E28" s="36">
        <f t="shared" si="0"/>
        <v>346.80851063829783</v>
      </c>
      <c r="F28" s="36">
        <f t="shared" si="2"/>
        <v>5.1839052085904713</v>
      </c>
      <c r="G28" s="35">
        <v>47</v>
      </c>
      <c r="H28" s="35">
        <v>210</v>
      </c>
      <c r="I28" s="36">
        <f t="shared" si="1"/>
        <v>346.80851063829783</v>
      </c>
      <c r="J28" s="36">
        <f t="shared" si="3"/>
        <v>5.1839052085904713</v>
      </c>
      <c r="K28" s="81"/>
      <c r="L28" s="35">
        <v>5327</v>
      </c>
      <c r="M28" s="36">
        <f t="shared" si="4"/>
        <v>1.5937506544639679</v>
      </c>
      <c r="N28" s="15"/>
    </row>
    <row r="29" spans="1:18" ht="15" customHeight="1">
      <c r="A29" s="12"/>
      <c r="B29" s="34" t="s">
        <v>79</v>
      </c>
      <c r="C29" s="35">
        <v>4</v>
      </c>
      <c r="D29" s="35">
        <v>308</v>
      </c>
      <c r="E29" s="36">
        <f t="shared" si="0"/>
        <v>7600</v>
      </c>
      <c r="F29" s="36">
        <f t="shared" si="2"/>
        <v>7.6030609725993585</v>
      </c>
      <c r="G29" s="35">
        <v>4</v>
      </c>
      <c r="H29" s="35">
        <v>308</v>
      </c>
      <c r="I29" s="36">
        <f t="shared" si="1"/>
        <v>7600</v>
      </c>
      <c r="J29" s="36">
        <f t="shared" si="3"/>
        <v>7.6030609725993585</v>
      </c>
      <c r="K29" s="81"/>
      <c r="L29" s="35">
        <v>3993</v>
      </c>
      <c r="M29" s="36">
        <f t="shared" si="4"/>
        <v>1.1946398279096346</v>
      </c>
      <c r="N29" s="15"/>
    </row>
    <row r="30" spans="1:18" ht="15" customHeight="1">
      <c r="A30" s="12"/>
      <c r="B30" s="34" t="s">
        <v>244</v>
      </c>
      <c r="C30" s="35">
        <v>265</v>
      </c>
      <c r="D30" s="35">
        <v>60</v>
      </c>
      <c r="E30" s="36">
        <f t="shared" si="0"/>
        <v>-77.358490566037744</v>
      </c>
      <c r="F30" s="36">
        <f t="shared" si="2"/>
        <v>1.4811157738829919</v>
      </c>
      <c r="G30" s="35">
        <v>265</v>
      </c>
      <c r="H30" s="35">
        <v>60</v>
      </c>
      <c r="I30" s="36">
        <f t="shared" si="1"/>
        <v>-77.358490566037744</v>
      </c>
      <c r="J30" s="36">
        <f t="shared" si="3"/>
        <v>1.4811157738829919</v>
      </c>
      <c r="K30" s="81"/>
      <c r="L30" s="35">
        <v>12132</v>
      </c>
      <c r="M30" s="36">
        <f t="shared" si="4"/>
        <v>3.62969456353611</v>
      </c>
      <c r="N30" s="15"/>
    </row>
    <row r="31" spans="1:18" ht="15" customHeight="1">
      <c r="A31" s="12"/>
      <c r="B31" s="34" t="s">
        <v>78</v>
      </c>
      <c r="C31" s="35">
        <v>230</v>
      </c>
      <c r="D31" s="35">
        <v>346</v>
      </c>
      <c r="E31" s="36">
        <f t="shared" si="0"/>
        <v>50.434782608695649</v>
      </c>
      <c r="F31" s="36">
        <f t="shared" si="2"/>
        <v>8.5411009627252525</v>
      </c>
      <c r="G31" s="35">
        <v>230</v>
      </c>
      <c r="H31" s="35">
        <v>346</v>
      </c>
      <c r="I31" s="36">
        <f t="shared" si="1"/>
        <v>50.434782608695649</v>
      </c>
      <c r="J31" s="36">
        <f t="shared" si="3"/>
        <v>8.5411009627252525</v>
      </c>
      <c r="K31" s="81"/>
      <c r="L31" s="35">
        <v>12338</v>
      </c>
      <c r="M31" s="36">
        <f t="shared" si="4"/>
        <v>3.6913263703353549</v>
      </c>
      <c r="N31" s="15"/>
    </row>
    <row r="32" spans="1:18" ht="15" customHeight="1">
      <c r="A32" s="12"/>
      <c r="B32" s="34" t="s">
        <v>245</v>
      </c>
      <c r="C32" s="35">
        <v>243</v>
      </c>
      <c r="D32" s="35">
        <v>350</v>
      </c>
      <c r="E32" s="36">
        <f t="shared" si="0"/>
        <v>44.032921810699598</v>
      </c>
      <c r="F32" s="36">
        <f t="shared" si="2"/>
        <v>8.6398420143174519</v>
      </c>
      <c r="G32" s="35">
        <v>243</v>
      </c>
      <c r="H32" s="35">
        <v>350</v>
      </c>
      <c r="I32" s="36">
        <f t="shared" si="1"/>
        <v>44.032921810699598</v>
      </c>
      <c r="J32" s="36">
        <f t="shared" si="3"/>
        <v>8.6398420143174519</v>
      </c>
      <c r="K32" s="81"/>
      <c r="L32" s="35">
        <v>11860</v>
      </c>
      <c r="M32" s="36">
        <f t="shared" si="4"/>
        <v>3.5483166438788545</v>
      </c>
      <c r="N32" s="15"/>
    </row>
    <row r="33" spans="1:14" ht="15" customHeight="1">
      <c r="A33" s="12"/>
      <c r="B33" s="34" t="s">
        <v>246</v>
      </c>
      <c r="C33" s="35">
        <v>204</v>
      </c>
      <c r="D33" s="35">
        <v>114</v>
      </c>
      <c r="E33" s="36">
        <f t="shared" si="0"/>
        <v>-44.117647058823529</v>
      </c>
      <c r="F33" s="36">
        <f t="shared" si="2"/>
        <v>2.8141199703776847</v>
      </c>
      <c r="G33" s="35">
        <v>204</v>
      </c>
      <c r="H33" s="35">
        <v>114</v>
      </c>
      <c r="I33" s="36">
        <f t="shared" si="1"/>
        <v>-44.117647058823529</v>
      </c>
      <c r="J33" s="36">
        <f t="shared" si="3"/>
        <v>2.8141199703776847</v>
      </c>
      <c r="K33" s="81"/>
      <c r="L33" s="35">
        <v>9023</v>
      </c>
      <c r="M33" s="36">
        <f t="shared" si="4"/>
        <v>2.6995329745125551</v>
      </c>
      <c r="N33" s="15"/>
    </row>
    <row r="34" spans="1:14" ht="15" customHeight="1">
      <c r="A34" s="12"/>
      <c r="B34" s="34" t="s">
        <v>247</v>
      </c>
      <c r="C34" s="35">
        <v>31</v>
      </c>
      <c r="D34" s="35">
        <v>319</v>
      </c>
      <c r="E34" s="36">
        <f t="shared" si="0"/>
        <v>929.03225806451621</v>
      </c>
      <c r="F34" s="36">
        <f t="shared" si="2"/>
        <v>7.8745988644779068</v>
      </c>
      <c r="G34" s="35">
        <v>31</v>
      </c>
      <c r="H34" s="35">
        <v>319</v>
      </c>
      <c r="I34" s="36">
        <f t="shared" si="1"/>
        <v>929.03225806451621</v>
      </c>
      <c r="J34" s="36">
        <f t="shared" si="3"/>
        <v>7.8745988644779068</v>
      </c>
      <c r="K34" s="81"/>
      <c r="L34" s="35">
        <v>5404</v>
      </c>
      <c r="M34" s="36">
        <f t="shared" si="4"/>
        <v>1.6167877861316466</v>
      </c>
      <c r="N34" s="15"/>
    </row>
    <row r="35" spans="1:14" ht="15" customHeight="1">
      <c r="A35" s="12"/>
      <c r="B35" s="34" t="s">
        <v>77</v>
      </c>
      <c r="C35" s="35">
        <v>52</v>
      </c>
      <c r="D35" s="35">
        <v>47</v>
      </c>
      <c r="E35" s="36">
        <f t="shared" si="0"/>
        <v>-9.615384615384615</v>
      </c>
      <c r="F35" s="36">
        <f t="shared" si="2"/>
        <v>1.1602073562083437</v>
      </c>
      <c r="G35" s="35">
        <v>52</v>
      </c>
      <c r="H35" s="35">
        <v>47</v>
      </c>
      <c r="I35" s="36">
        <f t="shared" si="1"/>
        <v>-9.615384615384615</v>
      </c>
      <c r="J35" s="36">
        <f t="shared" si="3"/>
        <v>1.1602073562083437</v>
      </c>
      <c r="K35" s="81"/>
      <c r="L35" s="35">
        <v>3662</v>
      </c>
      <c r="M35" s="36">
        <f t="shared" si="4"/>
        <v>1.0956100800914306</v>
      </c>
      <c r="N35" s="15"/>
    </row>
    <row r="36" spans="1:14" ht="15" customHeight="1">
      <c r="A36" s="12"/>
      <c r="B36" s="34" t="s">
        <v>248</v>
      </c>
      <c r="C36" s="35">
        <v>198</v>
      </c>
      <c r="D36" s="35">
        <v>172</v>
      </c>
      <c r="E36" s="36">
        <f t="shared" si="0"/>
        <v>-13.131313131313128</v>
      </c>
      <c r="F36" s="36">
        <f t="shared" si="2"/>
        <v>4.2458652184645764</v>
      </c>
      <c r="G36" s="35">
        <v>198</v>
      </c>
      <c r="H36" s="35">
        <v>172</v>
      </c>
      <c r="I36" s="36">
        <f t="shared" si="1"/>
        <v>-13.131313131313128</v>
      </c>
      <c r="J36" s="36">
        <f t="shared" si="3"/>
        <v>4.2458652184645764</v>
      </c>
      <c r="K36" s="81"/>
      <c r="L36" s="35">
        <v>13553</v>
      </c>
      <c r="M36" s="36">
        <f t="shared" si="4"/>
        <v>4.0548343570396392</v>
      </c>
      <c r="N36" s="15"/>
    </row>
    <row r="37" spans="1:14" ht="15" customHeight="1">
      <c r="A37" s="12"/>
      <c r="B37" s="34" t="s">
        <v>249</v>
      </c>
      <c r="C37" s="35">
        <v>117</v>
      </c>
      <c r="D37" s="35">
        <v>111</v>
      </c>
      <c r="E37" s="36">
        <f t="shared" si="0"/>
        <v>-5.1282051282051322</v>
      </c>
      <c r="F37" s="36">
        <f t="shared" si="2"/>
        <v>2.7400641816835347</v>
      </c>
      <c r="G37" s="35">
        <v>117</v>
      </c>
      <c r="H37" s="35">
        <v>111</v>
      </c>
      <c r="I37" s="36">
        <f t="shared" si="1"/>
        <v>-5.1282051282051322</v>
      </c>
      <c r="J37" s="36">
        <f t="shared" si="3"/>
        <v>2.7400641816835347</v>
      </c>
      <c r="K37" s="81"/>
      <c r="L37" s="35">
        <v>6066</v>
      </c>
      <c r="M37" s="36">
        <f t="shared" si="4"/>
        <v>1.814847281768055</v>
      </c>
      <c r="N37" s="15"/>
    </row>
    <row r="38" spans="1:14" ht="15" customHeight="1">
      <c r="A38" s="12"/>
      <c r="B38" s="34" t="s">
        <v>250</v>
      </c>
      <c r="C38" s="35">
        <v>106</v>
      </c>
      <c r="D38" s="35">
        <v>8</v>
      </c>
      <c r="E38" s="36">
        <f t="shared" si="0"/>
        <v>-92.452830188679243</v>
      </c>
      <c r="F38" s="36">
        <f t="shared" si="2"/>
        <v>0.1974821031843989</v>
      </c>
      <c r="G38" s="35">
        <v>106</v>
      </c>
      <c r="H38" s="35">
        <v>8</v>
      </c>
      <c r="I38" s="36">
        <f t="shared" si="1"/>
        <v>-92.452830188679243</v>
      </c>
      <c r="J38" s="36">
        <f t="shared" si="3"/>
        <v>0.1974821031843989</v>
      </c>
      <c r="K38" s="81"/>
      <c r="L38" s="35">
        <v>4951</v>
      </c>
      <c r="M38" s="36">
        <f t="shared" si="4"/>
        <v>1.4812576478789383</v>
      </c>
      <c r="N38" s="15"/>
    </row>
    <row r="39" spans="1:14" ht="15" customHeight="1">
      <c r="A39" s="12"/>
      <c r="B39" s="34" t="s">
        <v>251</v>
      </c>
      <c r="C39" s="35">
        <v>431</v>
      </c>
      <c r="D39" s="35">
        <v>54</v>
      </c>
      <c r="E39" s="36">
        <f t="shared" si="0"/>
        <v>-87.470997679814388</v>
      </c>
      <c r="F39" s="36">
        <f t="shared" si="2"/>
        <v>1.3330041964946926</v>
      </c>
      <c r="G39" s="35">
        <v>431</v>
      </c>
      <c r="H39" s="35">
        <v>54</v>
      </c>
      <c r="I39" s="36">
        <f t="shared" si="1"/>
        <v>-87.470997679814388</v>
      </c>
      <c r="J39" s="36">
        <f t="shared" si="3"/>
        <v>1.3330041964946926</v>
      </c>
      <c r="K39" s="81"/>
      <c r="L39" s="35">
        <v>24096</v>
      </c>
      <c r="M39" s="36">
        <f t="shared" si="4"/>
        <v>7.209126294342739</v>
      </c>
      <c r="N39" s="15"/>
    </row>
    <row r="40" spans="1:14" ht="15" customHeight="1">
      <c r="A40" s="12"/>
      <c r="B40" s="34" t="s">
        <v>71</v>
      </c>
      <c r="C40" s="35">
        <v>1715</v>
      </c>
      <c r="D40" s="35">
        <v>829</v>
      </c>
      <c r="E40" s="36">
        <f t="shared" si="0"/>
        <v>-51.661807580174937</v>
      </c>
      <c r="F40" s="36">
        <f t="shared" si="2"/>
        <v>20.464082942483337</v>
      </c>
      <c r="G40" s="35">
        <v>1715</v>
      </c>
      <c r="H40" s="35">
        <v>829</v>
      </c>
      <c r="I40" s="36">
        <f t="shared" si="1"/>
        <v>-51.661807580174937</v>
      </c>
      <c r="J40" s="36">
        <f t="shared" si="3"/>
        <v>20.464082942483337</v>
      </c>
      <c r="K40" s="81"/>
      <c r="L40" s="35">
        <v>116643</v>
      </c>
      <c r="M40" s="36">
        <f t="shared" si="4"/>
        <v>34.897664274195719</v>
      </c>
      <c r="N40" s="15"/>
    </row>
    <row r="41" spans="1:14" ht="15.75">
      <c r="A41" s="12"/>
      <c r="B41" s="40" t="s">
        <v>70</v>
      </c>
      <c r="C41" s="42">
        <f>SUM(C16:C40)</f>
        <v>5639</v>
      </c>
      <c r="D41" s="42">
        <f>SUM(D16:D40)</f>
        <v>4051</v>
      </c>
      <c r="E41" s="38">
        <f t="shared" si="0"/>
        <v>-28.161021457705271</v>
      </c>
      <c r="F41" s="38">
        <v>100</v>
      </c>
      <c r="G41" s="42">
        <f>SUM(G16:G40)</f>
        <v>5639</v>
      </c>
      <c r="H41" s="42">
        <f>SUM(H16:H40)</f>
        <v>4051</v>
      </c>
      <c r="I41" s="38">
        <f t="shared" si="1"/>
        <v>-28.161021457705271</v>
      </c>
      <c r="J41" s="38">
        <v>100</v>
      </c>
      <c r="K41" s="4"/>
      <c r="L41" s="37">
        <f>SUM(L16:L40)</f>
        <v>334243</v>
      </c>
      <c r="M41" s="38">
        <f>SUM(M16:M40)</f>
        <v>100</v>
      </c>
      <c r="N41" s="15"/>
    </row>
    <row r="42" spans="1:14">
      <c r="A42" s="1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15"/>
    </row>
    <row r="43" spans="1:14" ht="15.75">
      <c r="A43" s="12"/>
      <c r="B43" s="34" t="s">
        <v>254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15"/>
    </row>
    <row r="44" spans="1:14" ht="15.75">
      <c r="A44" s="12"/>
      <c r="B44" s="34" t="s">
        <v>107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15"/>
    </row>
    <row r="45" spans="1:14" ht="15.75">
      <c r="A45" s="12"/>
      <c r="B45" s="34" t="s">
        <v>108</v>
      </c>
      <c r="C45" s="46" t="s">
        <v>109</v>
      </c>
      <c r="D45" s="27"/>
      <c r="E45" s="27"/>
      <c r="F45" s="4"/>
      <c r="G45" s="4"/>
      <c r="H45" s="4"/>
      <c r="I45" s="4"/>
      <c r="J45" s="4"/>
      <c r="K45" s="4"/>
      <c r="L45" s="4"/>
      <c r="M45" s="4"/>
      <c r="N45" s="15"/>
    </row>
    <row r="46" spans="1:14">
      <c r="A46" s="18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19"/>
    </row>
    <row r="51" spans="1:13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</sheetData>
  <sortState ref="B31:B32">
    <sortCondition ref="B31:B32"/>
  </sortState>
  <mergeCells count="8">
    <mergeCell ref="J13:J14"/>
    <mergeCell ref="M13:M14"/>
    <mergeCell ref="C11:M11"/>
    <mergeCell ref="C13:D13"/>
    <mergeCell ref="E13:E14"/>
    <mergeCell ref="F13:F14"/>
    <mergeCell ref="G13:H13"/>
    <mergeCell ref="I13:I14"/>
  </mergeCells>
  <hyperlinks>
    <hyperlink ref="C45" location="Clasificaciones!A1" display=" consulte aquí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FF0000"/>
  </sheetPr>
  <dimension ref="A1:V54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22.7109375" customWidth="1"/>
    <col min="3" max="10" width="11.7109375" customWidth="1"/>
    <col min="11" max="11" width="4.5703125" customWidth="1"/>
    <col min="12" max="13" width="11.7109375" customWidth="1"/>
    <col min="14" max="14" width="1.7109375" customWidth="1"/>
    <col min="15" max="15" width="12.28515625" bestFit="1" customWidth="1"/>
    <col min="16" max="16" width="12.42578125" bestFit="1" customWidth="1"/>
    <col min="17" max="17" width="12.28515625" bestFit="1" customWidth="1"/>
    <col min="18" max="18" width="12.42578125" bestFit="1" customWidth="1"/>
    <col min="19" max="19" width="12.28515625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97" t="s">
        <v>258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22" ht="15.75">
      <c r="A12" s="12"/>
      <c r="B12" s="8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15"/>
    </row>
    <row r="13" spans="1:22" ht="31.5">
      <c r="A13" s="12"/>
      <c r="B13" s="30" t="s">
        <v>257</v>
      </c>
      <c r="C13" s="98" t="s">
        <v>314</v>
      </c>
      <c r="D13" s="98"/>
      <c r="E13" s="95" t="s">
        <v>311</v>
      </c>
      <c r="F13" s="95" t="s">
        <v>305</v>
      </c>
      <c r="G13" s="100" t="s">
        <v>315</v>
      </c>
      <c r="H13" s="99"/>
      <c r="I13" s="95" t="s">
        <v>311</v>
      </c>
      <c r="J13" s="95" t="s">
        <v>305</v>
      </c>
      <c r="K13" s="32"/>
      <c r="L13" s="88" t="s">
        <v>316</v>
      </c>
      <c r="M13" s="95" t="s">
        <v>101</v>
      </c>
      <c r="N13" s="15"/>
    </row>
    <row r="14" spans="1:22" ht="15.75">
      <c r="A14" s="12"/>
      <c r="B14" s="30"/>
      <c r="C14" s="31">
        <v>2017</v>
      </c>
      <c r="D14" s="31">
        <v>2018</v>
      </c>
      <c r="E14" s="95"/>
      <c r="F14" s="95"/>
      <c r="G14" s="31">
        <v>2017</v>
      </c>
      <c r="H14" s="31">
        <v>2018</v>
      </c>
      <c r="I14" s="95"/>
      <c r="J14" s="95"/>
      <c r="K14" s="32"/>
      <c r="L14" s="39" t="s">
        <v>313</v>
      </c>
      <c r="M14" s="95"/>
      <c r="N14" s="15"/>
    </row>
    <row r="15" spans="1:22">
      <c r="A15" s="12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5"/>
      <c r="N15" s="15"/>
    </row>
    <row r="16" spans="1:22" ht="15.75">
      <c r="A16" s="12"/>
      <c r="B16" s="34" t="s">
        <v>61</v>
      </c>
      <c r="C16" s="35">
        <v>579</v>
      </c>
      <c r="D16" s="35">
        <v>389</v>
      </c>
      <c r="E16" s="36">
        <f t="shared" ref="E16:I23" si="0">IF(ISBLANK(D16),"",(IFERROR(((D16/C16-1)*100),"")))</f>
        <v>-32.815198618307427</v>
      </c>
      <c r="F16" s="36">
        <f>+(D16*100)/$D$23</f>
        <v>9.6025672673413975</v>
      </c>
      <c r="G16" s="35">
        <v>579</v>
      </c>
      <c r="H16" s="35">
        <v>389</v>
      </c>
      <c r="I16" s="36">
        <f t="shared" si="0"/>
        <v>-32.815198618307427</v>
      </c>
      <c r="J16" s="36">
        <f>+(H16*100)/$H$23</f>
        <v>9.6025672673413975</v>
      </c>
      <c r="K16" s="81"/>
      <c r="L16" s="35">
        <v>28137</v>
      </c>
      <c r="M16" s="36">
        <f>+(L16*100)/$L$23</f>
        <v>8.4181269316036538</v>
      </c>
      <c r="N16" s="15"/>
    </row>
    <row r="17" spans="1:14" ht="15.75">
      <c r="A17" s="12"/>
      <c r="B17" s="34" t="s">
        <v>60</v>
      </c>
      <c r="C17" s="35">
        <v>2192</v>
      </c>
      <c r="D17" s="35">
        <v>1798</v>
      </c>
      <c r="E17" s="36">
        <f t="shared" si="0"/>
        <v>-17.974452554744524</v>
      </c>
      <c r="F17" s="36">
        <f t="shared" ref="F17:F22" si="1">+(D17*100)/$D$23</f>
        <v>44.384102690693659</v>
      </c>
      <c r="G17" s="35">
        <v>2192</v>
      </c>
      <c r="H17" s="35">
        <v>1798</v>
      </c>
      <c r="I17" s="36">
        <f t="shared" si="0"/>
        <v>-17.974452554744524</v>
      </c>
      <c r="J17" s="36">
        <f t="shared" ref="J17:J22" si="2">+(H17*100)/$H$23</f>
        <v>44.384102690693659</v>
      </c>
      <c r="K17" s="81"/>
      <c r="L17" s="35">
        <v>124711</v>
      </c>
      <c r="M17" s="36">
        <f t="shared" ref="M17:M22" si="3">+(L17*100)/$L$23</f>
        <v>37.311476979323423</v>
      </c>
      <c r="N17" s="15"/>
    </row>
    <row r="18" spans="1:14" ht="15.75">
      <c r="A18" s="12"/>
      <c r="B18" s="34" t="s">
        <v>80</v>
      </c>
      <c r="C18" s="35">
        <v>1023</v>
      </c>
      <c r="D18" s="35">
        <v>743</v>
      </c>
      <c r="E18" s="36">
        <f t="shared" si="0"/>
        <v>-27.370478983382206</v>
      </c>
      <c r="F18" s="36">
        <f t="shared" si="1"/>
        <v>18.341150333251051</v>
      </c>
      <c r="G18" s="35">
        <v>1023</v>
      </c>
      <c r="H18" s="35">
        <v>743</v>
      </c>
      <c r="I18" s="36">
        <f t="shared" si="0"/>
        <v>-27.370478983382206</v>
      </c>
      <c r="J18" s="36">
        <f t="shared" si="2"/>
        <v>18.341150333251051</v>
      </c>
      <c r="K18" s="81"/>
      <c r="L18" s="35">
        <v>58109</v>
      </c>
      <c r="M18" s="36">
        <f t="shared" si="3"/>
        <v>17.385255637365628</v>
      </c>
      <c r="N18" s="15"/>
    </row>
    <row r="19" spans="1:14" ht="15.75">
      <c r="A19" s="12"/>
      <c r="B19" s="34" t="s">
        <v>81</v>
      </c>
      <c r="C19" s="35">
        <v>406</v>
      </c>
      <c r="D19" s="35">
        <v>288</v>
      </c>
      <c r="E19" s="36">
        <f t="shared" si="0"/>
        <v>-29.064039408866993</v>
      </c>
      <c r="F19" s="36">
        <f t="shared" si="1"/>
        <v>7.1093557146383608</v>
      </c>
      <c r="G19" s="35">
        <v>406</v>
      </c>
      <c r="H19" s="35">
        <v>288</v>
      </c>
      <c r="I19" s="36">
        <f t="shared" si="0"/>
        <v>-29.064039408866993</v>
      </c>
      <c r="J19" s="36">
        <f t="shared" si="2"/>
        <v>7.1093557146383608</v>
      </c>
      <c r="K19" s="81"/>
      <c r="L19" s="35">
        <v>21453</v>
      </c>
      <c r="M19" s="36">
        <f t="shared" si="3"/>
        <v>6.4183842294378639</v>
      </c>
      <c r="N19" s="15"/>
    </row>
    <row r="20" spans="1:14" ht="15.75">
      <c r="A20" s="12"/>
      <c r="B20" s="34" t="s">
        <v>59</v>
      </c>
      <c r="C20" s="35">
        <v>544</v>
      </c>
      <c r="D20" s="35">
        <v>391</v>
      </c>
      <c r="E20" s="36">
        <f t="shared" si="0"/>
        <v>-28.125</v>
      </c>
      <c r="F20" s="36">
        <f t="shared" si="1"/>
        <v>9.6519377931374972</v>
      </c>
      <c r="G20" s="35">
        <v>544</v>
      </c>
      <c r="H20" s="35">
        <v>391</v>
      </c>
      <c r="I20" s="36">
        <f t="shared" si="0"/>
        <v>-28.125</v>
      </c>
      <c r="J20" s="36">
        <f t="shared" si="2"/>
        <v>9.6519377931374972</v>
      </c>
      <c r="K20" s="81"/>
      <c r="L20" s="35">
        <v>27670</v>
      </c>
      <c r="M20" s="36">
        <f t="shared" si="3"/>
        <v>8.2784082239568217</v>
      </c>
      <c r="N20" s="15"/>
    </row>
    <row r="21" spans="1:14" ht="15.75">
      <c r="A21" s="12"/>
      <c r="B21" s="34" t="s">
        <v>86</v>
      </c>
      <c r="C21" s="35">
        <v>50</v>
      </c>
      <c r="D21" s="35">
        <v>33</v>
      </c>
      <c r="E21" s="36">
        <f t="shared" si="0"/>
        <v>-34</v>
      </c>
      <c r="F21" s="36">
        <f t="shared" si="1"/>
        <v>0.81461367563564557</v>
      </c>
      <c r="G21" s="35">
        <v>50</v>
      </c>
      <c r="H21" s="35">
        <v>33</v>
      </c>
      <c r="I21" s="36">
        <f t="shared" si="0"/>
        <v>-34</v>
      </c>
      <c r="J21" s="36">
        <f t="shared" si="2"/>
        <v>0.81461367563564557</v>
      </c>
      <c r="K21" s="81"/>
      <c r="L21" s="35">
        <v>2733</v>
      </c>
      <c r="M21" s="36">
        <f t="shared" si="3"/>
        <v>0.81766858243852525</v>
      </c>
      <c r="N21" s="15"/>
    </row>
    <row r="22" spans="1:14" ht="15.75">
      <c r="A22" s="12"/>
      <c r="B22" s="34" t="s">
        <v>252</v>
      </c>
      <c r="C22" s="35">
        <v>845</v>
      </c>
      <c r="D22" s="35">
        <v>409</v>
      </c>
      <c r="E22" s="36">
        <f t="shared" si="0"/>
        <v>-51.597633136094665</v>
      </c>
      <c r="F22" s="36">
        <f t="shared" si="1"/>
        <v>10.096272525302394</v>
      </c>
      <c r="G22" s="35">
        <v>845</v>
      </c>
      <c r="H22" s="35">
        <v>409</v>
      </c>
      <c r="I22" s="36">
        <f t="shared" si="0"/>
        <v>-51.597633136094665</v>
      </c>
      <c r="J22" s="36">
        <f t="shared" si="2"/>
        <v>10.096272525302394</v>
      </c>
      <c r="K22" s="81"/>
      <c r="L22" s="35">
        <v>71430</v>
      </c>
      <c r="M22" s="36">
        <f t="shared" si="3"/>
        <v>21.370679415874079</v>
      </c>
      <c r="N22" s="15"/>
    </row>
    <row r="23" spans="1:14" ht="15.75">
      <c r="A23" s="12"/>
      <c r="B23" s="40" t="s">
        <v>70</v>
      </c>
      <c r="C23" s="37">
        <f>SUM(C16:C22)</f>
        <v>5639</v>
      </c>
      <c r="D23" s="37">
        <f>SUM(D16:D22)</f>
        <v>4051</v>
      </c>
      <c r="E23" s="38">
        <f t="shared" si="0"/>
        <v>-28.161021457705271</v>
      </c>
      <c r="F23" s="38">
        <f>SUM(F16:F22)</f>
        <v>100</v>
      </c>
      <c r="G23" s="37">
        <f>SUM(G16:G22)</f>
        <v>5639</v>
      </c>
      <c r="H23" s="37">
        <f>SUM(H16:H22)</f>
        <v>4051</v>
      </c>
      <c r="I23" s="38">
        <f t="shared" si="0"/>
        <v>-28.161021457705271</v>
      </c>
      <c r="J23" s="38">
        <f>SUM(J16:J22)</f>
        <v>100</v>
      </c>
      <c r="K23" s="4"/>
      <c r="L23" s="37">
        <f>SUM(L16:L22)</f>
        <v>334243</v>
      </c>
      <c r="M23" s="38">
        <f>SUM(M16:M22)</f>
        <v>99.999999999999986</v>
      </c>
      <c r="N23" s="15"/>
    </row>
    <row r="24" spans="1:14">
      <c r="A24" s="12"/>
      <c r="B24" s="4"/>
      <c r="C24" s="29"/>
      <c r="D24" s="4"/>
      <c r="E24" s="4"/>
      <c r="F24" s="4"/>
      <c r="G24" s="29"/>
      <c r="H24" s="4"/>
      <c r="I24" s="4"/>
      <c r="J24" s="4"/>
      <c r="K24" s="4"/>
      <c r="L24" s="29"/>
      <c r="M24" s="4"/>
      <c r="N24" s="15"/>
    </row>
    <row r="25" spans="1:14" ht="15.75">
      <c r="A25" s="12"/>
      <c r="B25" s="34" t="s">
        <v>254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15"/>
    </row>
    <row r="26" spans="1:14">
      <c r="A26" s="18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19"/>
    </row>
    <row r="29" spans="1:14">
      <c r="A29" s="12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4">
      <c r="A30" s="12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4">
      <c r="A31" s="12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4">
      <c r="A32" s="12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>
      <c r="A34" s="12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>
      <c r="A35" s="12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>
      <c r="A36" s="12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>
      <c r="A37" s="12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>
      <c r="A38" s="12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>
      <c r="A39" s="12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>
      <c r="A40" s="12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>
      <c r="A41" s="12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>
      <c r="A42" s="1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1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12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3">
      <c r="A45" s="12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>
      <c r="A46" s="12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>
      <c r="A47" s="12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13">
      <c r="A48" s="12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>
      <c r="A49" s="1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>
      <c r="A50" s="12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FF0000"/>
  </sheetPr>
  <dimension ref="A1:V29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1.85546875" customWidth="1"/>
    <col min="7" max="8" width="11.7109375" customWidth="1"/>
    <col min="9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97" t="s">
        <v>264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22" ht="15.75">
      <c r="A12" s="12"/>
      <c r="B12" s="8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15"/>
    </row>
    <row r="13" spans="1:22" ht="31.5">
      <c r="A13" s="12"/>
      <c r="B13" s="30" t="s">
        <v>259</v>
      </c>
      <c r="C13" s="98" t="s">
        <v>314</v>
      </c>
      <c r="D13" s="98"/>
      <c r="E13" s="95" t="s">
        <v>311</v>
      </c>
      <c r="F13" s="95" t="s">
        <v>305</v>
      </c>
      <c r="G13" s="100" t="s">
        <v>315</v>
      </c>
      <c r="H13" s="99"/>
      <c r="I13" s="95" t="s">
        <v>311</v>
      </c>
      <c r="J13" s="95" t="s">
        <v>101</v>
      </c>
      <c r="K13" s="32"/>
      <c r="L13" s="88" t="s">
        <v>316</v>
      </c>
      <c r="M13" s="95" t="s">
        <v>101</v>
      </c>
      <c r="N13" s="15"/>
    </row>
    <row r="14" spans="1:22" ht="15.75">
      <c r="A14" s="12"/>
      <c r="B14" s="30"/>
      <c r="C14" s="31">
        <v>2017</v>
      </c>
      <c r="D14" s="31">
        <v>2018</v>
      </c>
      <c r="E14" s="95"/>
      <c r="F14" s="95"/>
      <c r="G14" s="31">
        <v>2017</v>
      </c>
      <c r="H14" s="31">
        <v>2018</v>
      </c>
      <c r="I14" s="95"/>
      <c r="J14" s="95"/>
      <c r="K14" s="32"/>
      <c r="L14" s="39" t="s">
        <v>313</v>
      </c>
      <c r="M14" s="95"/>
      <c r="N14" s="15"/>
    </row>
    <row r="15" spans="1:22">
      <c r="A15" s="12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22" ht="15.75">
      <c r="A16" s="12"/>
      <c r="B16" s="34" t="s">
        <v>83</v>
      </c>
      <c r="C16" s="35">
        <v>1773</v>
      </c>
      <c r="D16" s="35">
        <v>865</v>
      </c>
      <c r="E16" s="36">
        <f t="shared" ref="E16:E22" si="0">IF(ISBLANK(D16),"",(IFERROR(((D16/C16-1)*100),"")))</f>
        <v>-51.212633953750711</v>
      </c>
      <c r="F16" s="36">
        <f>+(D16*100)/$D$22</f>
        <v>21.352752406813131</v>
      </c>
      <c r="G16" s="35">
        <v>1773</v>
      </c>
      <c r="H16" s="35">
        <v>865</v>
      </c>
      <c r="I16" s="36">
        <f t="shared" ref="I16:I22" si="1">IF(ISBLANK(H16),"",(IFERROR(((H16/G16-1)*100),"")))</f>
        <v>-51.212633953750711</v>
      </c>
      <c r="J16" s="36">
        <f>+(H16*100)/$H$22</f>
        <v>21.352752406813131</v>
      </c>
      <c r="K16" s="81"/>
      <c r="L16" s="35">
        <v>120370</v>
      </c>
      <c r="M16" s="36">
        <f>+(L16*100)/$L$22</f>
        <v>36.012721283617012</v>
      </c>
      <c r="N16" s="15"/>
    </row>
    <row r="17" spans="1:14" ht="15.75">
      <c r="A17" s="12"/>
      <c r="B17" s="34" t="s">
        <v>298</v>
      </c>
      <c r="C17" s="35">
        <v>2166</v>
      </c>
      <c r="D17" s="35">
        <v>1652</v>
      </c>
      <c r="E17" s="36">
        <f t="shared" si="0"/>
        <v>-23.730378578024002</v>
      </c>
      <c r="F17" s="36">
        <f t="shared" ref="F17:F21" si="2">+(D17*100)/$D$22</f>
        <v>40.780054307578375</v>
      </c>
      <c r="G17" s="35">
        <v>2166</v>
      </c>
      <c r="H17" s="35">
        <v>1652</v>
      </c>
      <c r="I17" s="36">
        <f t="shared" si="1"/>
        <v>-23.730378578024002</v>
      </c>
      <c r="J17" s="36">
        <f t="shared" ref="J17:J21" si="3">+(H17*100)/$H$22</f>
        <v>40.780054307578375</v>
      </c>
      <c r="K17" s="81"/>
      <c r="L17" s="35">
        <v>122425</v>
      </c>
      <c r="M17" s="36">
        <f t="shared" ref="M17:M21" si="4">+(L17*100)/$L$22</f>
        <v>36.627543433968697</v>
      </c>
      <c r="N17" s="15"/>
    </row>
    <row r="18" spans="1:14" ht="15.75">
      <c r="A18" s="12"/>
      <c r="B18" s="34" t="s">
        <v>260</v>
      </c>
      <c r="C18" s="35">
        <v>650</v>
      </c>
      <c r="D18" s="35">
        <v>603</v>
      </c>
      <c r="E18" s="36">
        <f t="shared" si="0"/>
        <v>-7.2307692307692299</v>
      </c>
      <c r="F18" s="36">
        <f t="shared" si="2"/>
        <v>14.885213527524067</v>
      </c>
      <c r="G18" s="35">
        <v>650</v>
      </c>
      <c r="H18" s="35">
        <v>603</v>
      </c>
      <c r="I18" s="36">
        <f t="shared" si="1"/>
        <v>-7.2307692307692299</v>
      </c>
      <c r="J18" s="36">
        <f t="shared" si="3"/>
        <v>14.885213527524067</v>
      </c>
      <c r="K18" s="81"/>
      <c r="L18" s="35">
        <v>36396</v>
      </c>
      <c r="M18" s="36">
        <f t="shared" si="4"/>
        <v>10.889083690608329</v>
      </c>
      <c r="N18" s="15"/>
    </row>
    <row r="19" spans="1:14" ht="15.75">
      <c r="A19" s="12"/>
      <c r="B19" s="34" t="s">
        <v>261</v>
      </c>
      <c r="C19" s="35">
        <v>588</v>
      </c>
      <c r="D19" s="35">
        <v>530</v>
      </c>
      <c r="E19" s="36">
        <f t="shared" si="0"/>
        <v>-9.8639455782312915</v>
      </c>
      <c r="F19" s="36">
        <f t="shared" si="2"/>
        <v>13.083189335966429</v>
      </c>
      <c r="G19" s="35">
        <v>588</v>
      </c>
      <c r="H19" s="35">
        <v>530</v>
      </c>
      <c r="I19" s="36">
        <f t="shared" si="1"/>
        <v>-9.8639455782312915</v>
      </c>
      <c r="J19" s="36">
        <f t="shared" si="3"/>
        <v>13.083189335966429</v>
      </c>
      <c r="K19" s="81"/>
      <c r="L19" s="35">
        <v>29417</v>
      </c>
      <c r="M19" s="36">
        <f t="shared" si="4"/>
        <v>8.8010818476377963</v>
      </c>
      <c r="N19" s="15"/>
    </row>
    <row r="20" spans="1:14" ht="15.75">
      <c r="A20" s="12"/>
      <c r="B20" s="34" t="s">
        <v>262</v>
      </c>
      <c r="C20" s="35">
        <v>218</v>
      </c>
      <c r="D20" s="35">
        <v>192</v>
      </c>
      <c r="E20" s="36">
        <f t="shared" si="0"/>
        <v>-11.926605504587151</v>
      </c>
      <c r="F20" s="36">
        <f t="shared" si="2"/>
        <v>4.7395704764255742</v>
      </c>
      <c r="G20" s="35">
        <v>218</v>
      </c>
      <c r="H20" s="35">
        <v>192</v>
      </c>
      <c r="I20" s="36">
        <f t="shared" si="1"/>
        <v>-11.926605504587151</v>
      </c>
      <c r="J20" s="36">
        <f t="shared" si="3"/>
        <v>4.7395704764255742</v>
      </c>
      <c r="K20" s="81"/>
      <c r="L20" s="35">
        <v>10670</v>
      </c>
      <c r="M20" s="36">
        <f t="shared" si="4"/>
        <v>3.1922882453783625</v>
      </c>
      <c r="N20" s="15"/>
    </row>
    <row r="21" spans="1:14" ht="15.75">
      <c r="A21" s="12"/>
      <c r="B21" s="34" t="s">
        <v>263</v>
      </c>
      <c r="C21" s="35">
        <v>244</v>
      </c>
      <c r="D21" s="35">
        <v>209</v>
      </c>
      <c r="E21" s="36">
        <f t="shared" si="0"/>
        <v>-14.344262295081966</v>
      </c>
      <c r="F21" s="36">
        <f t="shared" si="2"/>
        <v>5.1592199456924215</v>
      </c>
      <c r="G21" s="35">
        <v>244</v>
      </c>
      <c r="H21" s="35">
        <v>209</v>
      </c>
      <c r="I21" s="36">
        <f t="shared" si="1"/>
        <v>-14.344262295081966</v>
      </c>
      <c r="J21" s="36">
        <f t="shared" si="3"/>
        <v>5.1592199456924215</v>
      </c>
      <c r="K21" s="81"/>
      <c r="L21" s="35">
        <v>14965</v>
      </c>
      <c r="M21" s="36">
        <f t="shared" si="4"/>
        <v>4.4772814987898029</v>
      </c>
      <c r="N21" s="15"/>
    </row>
    <row r="22" spans="1:14" ht="15.75">
      <c r="A22" s="12"/>
      <c r="B22" s="40" t="s">
        <v>70</v>
      </c>
      <c r="C22" s="37">
        <f>SUM(C16:C21)</f>
        <v>5639</v>
      </c>
      <c r="D22" s="37">
        <f>SUM(D16:D21)</f>
        <v>4051</v>
      </c>
      <c r="E22" s="38">
        <f t="shared" si="0"/>
        <v>-28.161021457705271</v>
      </c>
      <c r="F22" s="37">
        <f>SUM(F16:F21)</f>
        <v>100</v>
      </c>
      <c r="G22" s="37">
        <f>SUM(G16:G21)</f>
        <v>5639</v>
      </c>
      <c r="H22" s="37">
        <f>SUM(H16:H21)</f>
        <v>4051</v>
      </c>
      <c r="I22" s="38">
        <f t="shared" si="1"/>
        <v>-28.161021457705271</v>
      </c>
      <c r="J22" s="37">
        <f>SUM(J16:J21)</f>
        <v>100</v>
      </c>
      <c r="K22" s="4"/>
      <c r="L22" s="37">
        <f>SUM(L16:L21)</f>
        <v>334243</v>
      </c>
      <c r="M22" s="37">
        <f>SUM(M16:M21)</f>
        <v>100</v>
      </c>
      <c r="N22" s="15"/>
    </row>
    <row r="23" spans="1:14">
      <c r="A23" s="12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15"/>
    </row>
    <row r="24" spans="1:14" ht="15.75">
      <c r="A24" s="12"/>
      <c r="B24" s="34" t="s">
        <v>254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15"/>
    </row>
    <row r="25" spans="1:14">
      <c r="A25" s="18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19"/>
    </row>
    <row r="27" spans="1:14">
      <c r="A27" s="12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4">
      <c r="A28" s="12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4">
      <c r="A29" s="12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rgb="FFFF0000"/>
  </sheetPr>
  <dimension ref="A1:V56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1.85546875" customWidth="1"/>
    <col min="7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>
      <c r="A5" s="1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>
      <c r="A6" s="12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97" t="s">
        <v>266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22" ht="15.75">
      <c r="A12" s="12"/>
      <c r="B12" s="8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15"/>
    </row>
    <row r="13" spans="1:22" ht="31.5">
      <c r="A13" s="12"/>
      <c r="B13" s="30" t="s">
        <v>265</v>
      </c>
      <c r="C13" s="98" t="s">
        <v>314</v>
      </c>
      <c r="D13" s="98"/>
      <c r="E13" s="95" t="s">
        <v>311</v>
      </c>
      <c r="F13" s="95" t="s">
        <v>305</v>
      </c>
      <c r="G13" s="100" t="s">
        <v>315</v>
      </c>
      <c r="H13" s="99"/>
      <c r="I13" s="95" t="s">
        <v>311</v>
      </c>
      <c r="J13" s="95" t="s">
        <v>101</v>
      </c>
      <c r="K13" s="32"/>
      <c r="L13" s="88" t="s">
        <v>316</v>
      </c>
      <c r="M13" s="95" t="s">
        <v>101</v>
      </c>
      <c r="N13" s="15"/>
    </row>
    <row r="14" spans="1:22" ht="15.75">
      <c r="A14" s="12"/>
      <c r="B14" s="30"/>
      <c r="C14" s="31">
        <v>2017</v>
      </c>
      <c r="D14" s="31">
        <v>2018</v>
      </c>
      <c r="E14" s="95"/>
      <c r="F14" s="95"/>
      <c r="G14" s="31">
        <v>2017</v>
      </c>
      <c r="H14" s="31">
        <v>2018</v>
      </c>
      <c r="I14" s="95"/>
      <c r="J14" s="95"/>
      <c r="K14" s="32"/>
      <c r="L14" s="39" t="s">
        <v>313</v>
      </c>
      <c r="M14" s="95"/>
      <c r="N14" s="15"/>
    </row>
    <row r="15" spans="1:22">
      <c r="A15" s="12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22" ht="15.75">
      <c r="A16" s="12"/>
      <c r="B16" s="34" t="s">
        <v>87</v>
      </c>
      <c r="C16" s="35">
        <v>36</v>
      </c>
      <c r="D16" s="35">
        <v>26</v>
      </c>
      <c r="E16" s="36">
        <f t="shared" ref="E16:E22" si="0">IF(ISBLANK(D16),"",(IFERROR(((D16/C16-1)*100),"")))</f>
        <v>-27.777777777777779</v>
      </c>
      <c r="F16" s="36">
        <f>+(D16*100)/$D$22</f>
        <v>0.64181683534929646</v>
      </c>
      <c r="G16" s="35">
        <v>36</v>
      </c>
      <c r="H16" s="35">
        <v>26</v>
      </c>
      <c r="I16" s="36">
        <f t="shared" ref="I16:I22" si="1">IF(ISBLANK(H16),"",(IFERROR(((H16/G16-1)*100),"")))</f>
        <v>-27.777777777777779</v>
      </c>
      <c r="J16" s="36">
        <f>+(H16*100)/$H$22</f>
        <v>0.64181683534929646</v>
      </c>
      <c r="K16" s="81"/>
      <c r="L16" s="35">
        <v>1770</v>
      </c>
      <c r="M16" s="36">
        <f>+(L16*100)/$L$22</f>
        <v>0.52955484482846316</v>
      </c>
      <c r="N16" s="15"/>
    </row>
    <row r="17" spans="1:14" ht="15.75">
      <c r="A17" s="12"/>
      <c r="B17" s="34" t="s">
        <v>82</v>
      </c>
      <c r="C17" s="35">
        <v>2658</v>
      </c>
      <c r="D17" s="35">
        <v>1999</v>
      </c>
      <c r="E17" s="36">
        <f t="shared" si="0"/>
        <v>-24.793077501881111</v>
      </c>
      <c r="F17" s="36">
        <f t="shared" ref="F17:F21" si="2">+(D17*100)/$D$22</f>
        <v>49.345840533201681</v>
      </c>
      <c r="G17" s="35">
        <v>2658</v>
      </c>
      <c r="H17" s="35">
        <v>1999</v>
      </c>
      <c r="I17" s="36">
        <f t="shared" si="1"/>
        <v>-24.793077501881111</v>
      </c>
      <c r="J17" s="36">
        <f t="shared" ref="J17:J21" si="3">+(H17*100)/$H$22</f>
        <v>49.345840533201681</v>
      </c>
      <c r="K17" s="81"/>
      <c r="L17" s="35">
        <v>141838</v>
      </c>
      <c r="M17" s="36">
        <f t="shared" ref="M17:M21" si="4">+(L17*100)/$L$22</f>
        <v>42.435593265977147</v>
      </c>
      <c r="N17" s="15"/>
    </row>
    <row r="18" spans="1:14" ht="15.75">
      <c r="A18" s="12"/>
      <c r="B18" s="34" t="s">
        <v>88</v>
      </c>
      <c r="C18" s="35">
        <v>276</v>
      </c>
      <c r="D18" s="35">
        <v>170</v>
      </c>
      <c r="E18" s="36">
        <f t="shared" si="0"/>
        <v>-38.405797101449281</v>
      </c>
      <c r="F18" s="36">
        <f t="shared" si="2"/>
        <v>4.1964946926684767</v>
      </c>
      <c r="G18" s="35">
        <v>276</v>
      </c>
      <c r="H18" s="35">
        <v>170</v>
      </c>
      <c r="I18" s="36">
        <f t="shared" si="1"/>
        <v>-38.405797101449281</v>
      </c>
      <c r="J18" s="36">
        <f t="shared" si="3"/>
        <v>4.1964946926684767</v>
      </c>
      <c r="K18" s="81"/>
      <c r="L18" s="35">
        <v>11425</v>
      </c>
      <c r="M18" s="36">
        <f t="shared" si="4"/>
        <v>3.4181718091328763</v>
      </c>
      <c r="N18" s="15"/>
    </row>
    <row r="19" spans="1:14" ht="15.75">
      <c r="A19" s="12"/>
      <c r="B19" s="34" t="s">
        <v>89</v>
      </c>
      <c r="C19" s="35">
        <v>63</v>
      </c>
      <c r="D19" s="35">
        <v>18</v>
      </c>
      <c r="E19" s="36">
        <f t="shared" si="0"/>
        <v>-71.428571428571431</v>
      </c>
      <c r="F19" s="36">
        <f t="shared" si="2"/>
        <v>0.44433473216489755</v>
      </c>
      <c r="G19" s="35">
        <v>63</v>
      </c>
      <c r="H19" s="35">
        <v>18</v>
      </c>
      <c r="I19" s="36">
        <f t="shared" si="1"/>
        <v>-71.428571428571431</v>
      </c>
      <c r="J19" s="36">
        <f t="shared" si="3"/>
        <v>0.44433473216489755</v>
      </c>
      <c r="K19" s="81"/>
      <c r="L19" s="35">
        <v>2071</v>
      </c>
      <c r="M19" s="36">
        <f t="shared" si="4"/>
        <v>0.61960908680211702</v>
      </c>
      <c r="N19" s="15"/>
    </row>
    <row r="20" spans="1:14" ht="15.75">
      <c r="A20" s="12"/>
      <c r="B20" s="34" t="s">
        <v>90</v>
      </c>
      <c r="C20" s="35">
        <v>2170</v>
      </c>
      <c r="D20" s="35">
        <v>1729</v>
      </c>
      <c r="E20" s="36">
        <f t="shared" si="0"/>
        <v>-20.322580645161292</v>
      </c>
      <c r="F20" s="36">
        <f t="shared" si="2"/>
        <v>42.680819550728216</v>
      </c>
      <c r="G20" s="35">
        <v>2170</v>
      </c>
      <c r="H20" s="35">
        <v>1729</v>
      </c>
      <c r="I20" s="36">
        <f t="shared" si="1"/>
        <v>-20.322580645161292</v>
      </c>
      <c r="J20" s="36">
        <f t="shared" si="3"/>
        <v>42.680819550728216</v>
      </c>
      <c r="K20" s="81"/>
      <c r="L20" s="35">
        <v>161896</v>
      </c>
      <c r="M20" s="36">
        <f t="shared" si="4"/>
        <v>48.436616473643426</v>
      </c>
      <c r="N20" s="15"/>
    </row>
    <row r="21" spans="1:14" ht="15.75">
      <c r="A21" s="12"/>
      <c r="B21" s="34" t="s">
        <v>71</v>
      </c>
      <c r="C21" s="35">
        <v>436</v>
      </c>
      <c r="D21" s="35">
        <v>109</v>
      </c>
      <c r="E21" s="36">
        <f t="shared" si="0"/>
        <v>-75</v>
      </c>
      <c r="F21" s="36">
        <f t="shared" si="2"/>
        <v>2.690693655887435</v>
      </c>
      <c r="G21" s="35">
        <v>436</v>
      </c>
      <c r="H21" s="35">
        <v>109</v>
      </c>
      <c r="I21" s="36">
        <f t="shared" si="1"/>
        <v>-75</v>
      </c>
      <c r="J21" s="36">
        <f t="shared" si="3"/>
        <v>2.690693655887435</v>
      </c>
      <c r="K21" s="81"/>
      <c r="L21" s="35">
        <v>15243</v>
      </c>
      <c r="M21" s="36">
        <f t="shared" si="4"/>
        <v>4.560454519615968</v>
      </c>
      <c r="N21" s="15"/>
    </row>
    <row r="22" spans="1:14" ht="15.75">
      <c r="A22" s="12"/>
      <c r="B22" s="40" t="s">
        <v>70</v>
      </c>
      <c r="C22" s="42">
        <f>SUM(C16:C21)</f>
        <v>5639</v>
      </c>
      <c r="D22" s="42">
        <f>SUM(D16:D21)</f>
        <v>4051</v>
      </c>
      <c r="E22" s="38">
        <f t="shared" si="0"/>
        <v>-28.161021457705271</v>
      </c>
      <c r="F22" s="38">
        <v>100</v>
      </c>
      <c r="G22" s="42">
        <f>SUM(G16:G21)</f>
        <v>5639</v>
      </c>
      <c r="H22" s="42">
        <f>SUM(H16:H21)</f>
        <v>4051</v>
      </c>
      <c r="I22" s="38">
        <f t="shared" si="1"/>
        <v>-28.161021457705271</v>
      </c>
      <c r="J22" s="38">
        <v>100</v>
      </c>
      <c r="K22" s="4"/>
      <c r="L22" s="42">
        <f>SUM(L16:L21)</f>
        <v>334243</v>
      </c>
      <c r="M22" s="38">
        <f>SUM(M16:M21)</f>
        <v>100</v>
      </c>
      <c r="N22" s="15"/>
    </row>
    <row r="23" spans="1:14">
      <c r="A23" s="12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15"/>
    </row>
    <row r="24" spans="1:14" ht="15.75">
      <c r="A24" s="12"/>
      <c r="B24" s="34" t="s">
        <v>254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15"/>
    </row>
    <row r="25" spans="1:14">
      <c r="A25" s="12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15"/>
    </row>
    <row r="26" spans="1:14">
      <c r="A26" s="18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19"/>
    </row>
    <row r="28" spans="1:14">
      <c r="A28" s="12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4">
      <c r="A29" s="12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4">
      <c r="A30" s="12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4">
      <c r="A31" s="12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4">
      <c r="A32" s="12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>
      <c r="A34" s="12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>
      <c r="A35" s="12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>
      <c r="A36" s="12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>
      <c r="A37" s="12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>
      <c r="A38" s="12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>
      <c r="A39" s="12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>
      <c r="A40" s="12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>
      <c r="A41" s="12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>
      <c r="A42" s="1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1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12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3">
      <c r="A45" s="12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>
      <c r="A46" s="12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>
      <c r="A47" s="12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13">
      <c r="A48" s="12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>
      <c r="A49" s="1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>
      <c r="A50" s="12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Índice</vt:lpstr>
      <vt:lpstr>Sexo</vt:lpstr>
      <vt:lpstr>Edad</vt:lpstr>
      <vt:lpstr>Departamentos</vt:lpstr>
      <vt:lpstr>Ciudades</vt:lpstr>
      <vt:lpstr>Ocupaciones</vt:lpstr>
      <vt:lpstr>Educación </vt:lpstr>
      <vt:lpstr>Experiencia laboral</vt:lpstr>
      <vt:lpstr>Aspiración Salarial</vt:lpstr>
      <vt:lpstr>Áreas de conocimiento</vt:lpstr>
      <vt:lpstr>Clasificaciones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jaime.garcia</dc:creator>
  <cp:lastModifiedBy>jairo.hamon</cp:lastModifiedBy>
  <cp:lastPrinted>2016-04-17T21:20:54Z</cp:lastPrinted>
  <dcterms:created xsi:type="dcterms:W3CDTF">2016-02-01T19:28:21Z</dcterms:created>
  <dcterms:modified xsi:type="dcterms:W3CDTF">2018-04-17T21:26:13Z</dcterms:modified>
</cp:coreProperties>
</file>