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theme/themeOverride3.xml" ContentType="application/vnd.openxmlformats-officedocument.themeOverrid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theme/themeOverride4.xml" ContentType="application/vnd.openxmlformats-officedocument.themeOverride+xml"/>
  <Override PartName="/xl/charts/chart5.xml" ContentType="application/vnd.openxmlformats-officedocument.drawingml.chart+xml"/>
  <Override PartName="/xl/theme/themeOverride5.xml" ContentType="application/vnd.openxmlformats-officedocument.themeOverride+xml"/>
  <Override PartName="/xl/charts/chart6.xml" ContentType="application/vnd.openxmlformats-officedocument.drawingml.chart+xml"/>
  <Override PartName="/xl/theme/themeOverride6.xml" ContentType="application/vnd.openxmlformats-officedocument.themeOverride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431"/>
  <workbookPr codeName="ThisWorkbook"/>
  <mc:AlternateContent xmlns:mc="http://schemas.openxmlformats.org/markup-compatibility/2006">
    <mc:Choice Requires="x15">
      <x15ac:absPath xmlns:x15ac="http://schemas.microsoft.com/office/spreadsheetml/2010/11/ac" url="K:\Desarrollo\AnexoOfertaLaboral\Proceso\ArchivoResultado2018\"/>
    </mc:Choice>
  </mc:AlternateContent>
  <bookViews>
    <workbookView xWindow="0" yWindow="0" windowWidth="25200" windowHeight="11985" tabRatio="811"/>
  </bookViews>
  <sheets>
    <sheet name="Índice" sheetId="9" r:id="rId1"/>
    <sheet name="Sexo" sheetId="12" r:id="rId2"/>
    <sheet name="Edad" sheetId="14" r:id="rId3"/>
    <sheet name="Departamentos" sheetId="7" r:id="rId4"/>
    <sheet name="Ciudades" sheetId="6" r:id="rId5"/>
    <sheet name="Ocupaciones" sheetId="2" r:id="rId6"/>
    <sheet name="Educación " sheetId="4" r:id="rId7"/>
    <sheet name="Experiencia laboral" sheetId="5" r:id="rId8"/>
    <sheet name="Aspiración Salarial" sheetId="10" r:id="rId9"/>
    <sheet name="Áreas de conocimiento" sheetId="15" r:id="rId10"/>
    <sheet name="Clasificaciones" sheetId="13" r:id="rId1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41" i="12" l="1"/>
  <c r="O40" i="12"/>
  <c r="N40" i="12"/>
  <c r="I41" i="12"/>
  <c r="J40" i="12"/>
  <c r="I40" i="12"/>
  <c r="D41" i="12"/>
  <c r="E40" i="12"/>
  <c r="D40" i="12"/>
  <c r="N32" i="12"/>
  <c r="M32" i="12"/>
  <c r="I32" i="12"/>
  <c r="H32" i="12"/>
  <c r="D32" i="12"/>
  <c r="C32" i="12"/>
  <c r="N41" i="14"/>
  <c r="O40" i="14"/>
  <c r="N40" i="14"/>
  <c r="I41" i="14"/>
  <c r="J40" i="14"/>
  <c r="I40" i="14"/>
  <c r="D41" i="14"/>
  <c r="E40" i="14"/>
  <c r="D40" i="14"/>
  <c r="N32" i="14"/>
  <c r="M32" i="14"/>
  <c r="I32" i="14"/>
  <c r="H32" i="14"/>
  <c r="D32" i="14"/>
  <c r="C32" i="14"/>
  <c r="O28" i="14" l="1"/>
  <c r="O27" i="14"/>
  <c r="O26" i="14"/>
  <c r="O25" i="14"/>
  <c r="O24" i="14"/>
  <c r="O23" i="14"/>
  <c r="O22" i="14"/>
  <c r="O21" i="14"/>
  <c r="O20" i="14"/>
  <c r="O19" i="14"/>
  <c r="O18" i="14"/>
  <c r="O17" i="14"/>
  <c r="J28" i="14"/>
  <c r="J27" i="14"/>
  <c r="J26" i="14"/>
  <c r="J25" i="14"/>
  <c r="J24" i="14"/>
  <c r="J23" i="14"/>
  <c r="J22" i="14"/>
  <c r="J21" i="14"/>
  <c r="J20" i="14"/>
  <c r="J19" i="14"/>
  <c r="J18" i="14"/>
  <c r="J17" i="14"/>
  <c r="E28" i="14"/>
  <c r="E27" i="14"/>
  <c r="E26" i="14"/>
  <c r="E25" i="14"/>
  <c r="E24" i="14"/>
  <c r="E23" i="14"/>
  <c r="E22" i="14"/>
  <c r="E21" i="14"/>
  <c r="E20" i="14"/>
  <c r="E19" i="14"/>
  <c r="E18" i="14"/>
  <c r="E17" i="14"/>
  <c r="O28" i="12"/>
  <c r="O27" i="12"/>
  <c r="O26" i="12"/>
  <c r="O25" i="12"/>
  <c r="O24" i="12"/>
  <c r="O23" i="12"/>
  <c r="O22" i="12"/>
  <c r="O21" i="12"/>
  <c r="O20" i="12"/>
  <c r="O19" i="12"/>
  <c r="O18" i="12"/>
  <c r="O17" i="12"/>
  <c r="J28" i="12"/>
  <c r="J27" i="12"/>
  <c r="J26" i="12"/>
  <c r="J25" i="12"/>
  <c r="J24" i="12"/>
  <c r="J23" i="12"/>
  <c r="J22" i="12"/>
  <c r="J21" i="12"/>
  <c r="J20" i="12"/>
  <c r="J19" i="12"/>
  <c r="J18" i="12"/>
  <c r="J17" i="12"/>
  <c r="E28" i="12"/>
  <c r="E27" i="12"/>
  <c r="E26" i="12"/>
  <c r="E25" i="12"/>
  <c r="E24" i="12"/>
  <c r="E23" i="12"/>
  <c r="E22" i="12"/>
  <c r="E21" i="12"/>
  <c r="E20" i="12"/>
  <c r="E19" i="12"/>
  <c r="E18" i="12"/>
  <c r="E17" i="12"/>
  <c r="L48" i="6" l="1"/>
  <c r="M41" i="14" l="1"/>
  <c r="M41" i="12"/>
  <c r="O39" i="14" l="1"/>
  <c r="N39" i="14"/>
  <c r="J39" i="14"/>
  <c r="I39" i="14"/>
  <c r="E39" i="14"/>
  <c r="D39" i="14"/>
  <c r="C39" i="14"/>
  <c r="C39" i="12" l="1"/>
  <c r="J39" i="12"/>
  <c r="I39" i="12"/>
  <c r="O39" i="12"/>
  <c r="N39" i="12"/>
  <c r="E39" i="12"/>
  <c r="D39" i="12"/>
  <c r="M29" i="12" l="1"/>
  <c r="C29" i="12" l="1"/>
  <c r="L25" i="15" l="1"/>
  <c r="H25" i="15"/>
  <c r="G25" i="15"/>
  <c r="D25" i="15"/>
  <c r="C25" i="15"/>
  <c r="L22" i="5"/>
  <c r="M21" i="5" s="1"/>
  <c r="H22" i="5"/>
  <c r="G22" i="5"/>
  <c r="D22" i="5"/>
  <c r="C22" i="5"/>
  <c r="I25" i="15" l="1"/>
  <c r="E25" i="15"/>
  <c r="E22" i="5"/>
  <c r="I22" i="5"/>
  <c r="I24" i="15"/>
  <c r="I23" i="15"/>
  <c r="I22" i="15"/>
  <c r="I21" i="15"/>
  <c r="I20" i="15"/>
  <c r="I19" i="15"/>
  <c r="I18" i="15"/>
  <c r="I17" i="15"/>
  <c r="I16" i="15"/>
  <c r="E24" i="15"/>
  <c r="E23" i="15"/>
  <c r="E22" i="15"/>
  <c r="E21" i="15"/>
  <c r="E20" i="15"/>
  <c r="E19" i="15"/>
  <c r="E18" i="15"/>
  <c r="E17" i="15"/>
  <c r="E16" i="15"/>
  <c r="I21" i="5"/>
  <c r="I20" i="5"/>
  <c r="I19" i="5"/>
  <c r="I18" i="5"/>
  <c r="I17" i="5"/>
  <c r="I16" i="5"/>
  <c r="E21" i="5"/>
  <c r="E20" i="5"/>
  <c r="E19" i="5"/>
  <c r="E18" i="5"/>
  <c r="E17" i="5"/>
  <c r="E16" i="5"/>
  <c r="L22" i="10"/>
  <c r="H22" i="10"/>
  <c r="G22" i="10"/>
  <c r="D22" i="10"/>
  <c r="C22" i="10"/>
  <c r="I21" i="10"/>
  <c r="I20" i="10"/>
  <c r="I19" i="10"/>
  <c r="I18" i="10"/>
  <c r="I17" i="10"/>
  <c r="I16" i="10"/>
  <c r="E21" i="10"/>
  <c r="E20" i="10"/>
  <c r="E19" i="10"/>
  <c r="E18" i="10"/>
  <c r="E17" i="10"/>
  <c r="E16" i="10"/>
  <c r="I22" i="10" l="1"/>
  <c r="E22" i="10"/>
  <c r="I22" i="4"/>
  <c r="I21" i="4"/>
  <c r="I20" i="4"/>
  <c r="I19" i="4"/>
  <c r="I18" i="4"/>
  <c r="I17" i="4"/>
  <c r="I16" i="4"/>
  <c r="G23" i="4"/>
  <c r="E22" i="4"/>
  <c r="E21" i="4"/>
  <c r="E20" i="4"/>
  <c r="E19" i="4"/>
  <c r="E18" i="4"/>
  <c r="E17" i="4"/>
  <c r="E16" i="4"/>
  <c r="L23" i="4"/>
  <c r="H23" i="4"/>
  <c r="C23" i="4"/>
  <c r="D23" i="4"/>
  <c r="I23" i="4" l="1"/>
  <c r="E23" i="4"/>
  <c r="H41" i="2"/>
  <c r="G41" i="2"/>
  <c r="D41" i="2"/>
  <c r="C41" i="2"/>
  <c r="I41" i="2" l="1"/>
  <c r="I40" i="2"/>
  <c r="I39" i="2"/>
  <c r="I38" i="2"/>
  <c r="I37" i="2"/>
  <c r="I36" i="2"/>
  <c r="I35" i="2"/>
  <c r="I34" i="2"/>
  <c r="I33" i="2"/>
  <c r="I32" i="2"/>
  <c r="I31" i="2"/>
  <c r="I30" i="2"/>
  <c r="I29" i="2"/>
  <c r="I28" i="2"/>
  <c r="I27" i="2"/>
  <c r="I26" i="2"/>
  <c r="I25" i="2"/>
  <c r="I24" i="2"/>
  <c r="I23" i="2"/>
  <c r="I22" i="2"/>
  <c r="I21" i="2"/>
  <c r="I20" i="2"/>
  <c r="I19" i="2"/>
  <c r="I18" i="2"/>
  <c r="I17" i="2"/>
  <c r="I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16" i="2"/>
  <c r="H48" i="6" l="1"/>
  <c r="G48" i="6"/>
  <c r="D48" i="6"/>
  <c r="C48" i="6"/>
  <c r="I48" i="6" l="1"/>
  <c r="I47" i="6"/>
  <c r="I46" i="6"/>
  <c r="I45" i="6"/>
  <c r="I44" i="6"/>
  <c r="I43" i="6"/>
  <c r="I42" i="6"/>
  <c r="I41" i="6"/>
  <c r="I40" i="6"/>
  <c r="I39" i="6"/>
  <c r="I38" i="6"/>
  <c r="I37" i="6"/>
  <c r="I36" i="6"/>
  <c r="I35" i="6"/>
  <c r="I34" i="6"/>
  <c r="I33" i="6"/>
  <c r="I32" i="6"/>
  <c r="I31" i="6"/>
  <c r="I30" i="6"/>
  <c r="I29" i="6"/>
  <c r="I28" i="6"/>
  <c r="I27" i="6"/>
  <c r="I26" i="6"/>
  <c r="I25" i="6"/>
  <c r="I24" i="6"/>
  <c r="I23" i="6"/>
  <c r="I22" i="6"/>
  <c r="I21" i="6"/>
  <c r="I20" i="6"/>
  <c r="I19" i="6"/>
  <c r="I18" i="6"/>
  <c r="I17" i="6"/>
  <c r="I16" i="6"/>
  <c r="E48" i="6"/>
  <c r="E47" i="6"/>
  <c r="E46" i="6"/>
  <c r="E45" i="6"/>
  <c r="E44" i="6"/>
  <c r="E43" i="6"/>
  <c r="E42" i="6"/>
  <c r="E41" i="6"/>
  <c r="E40" i="6"/>
  <c r="E39" i="6"/>
  <c r="E38" i="6"/>
  <c r="E37" i="6"/>
  <c r="E36" i="6"/>
  <c r="E35" i="6"/>
  <c r="E34" i="6"/>
  <c r="E33" i="6"/>
  <c r="E32" i="6"/>
  <c r="E31" i="6"/>
  <c r="E30" i="6"/>
  <c r="E29" i="6"/>
  <c r="E28" i="6"/>
  <c r="E27" i="6"/>
  <c r="E26" i="6"/>
  <c r="E25" i="6"/>
  <c r="E24" i="6"/>
  <c r="E23" i="6"/>
  <c r="E22" i="6"/>
  <c r="E21" i="6"/>
  <c r="E20" i="6"/>
  <c r="E19" i="6"/>
  <c r="E18" i="6"/>
  <c r="E17" i="6"/>
  <c r="E16" i="6"/>
  <c r="I49" i="7"/>
  <c r="I48" i="7"/>
  <c r="I47" i="7"/>
  <c r="I46" i="7"/>
  <c r="I45" i="7"/>
  <c r="I44" i="7"/>
  <c r="I43" i="7"/>
  <c r="I42" i="7"/>
  <c r="I41" i="7"/>
  <c r="I40" i="7"/>
  <c r="I39" i="7"/>
  <c r="I38" i="7"/>
  <c r="I37" i="7"/>
  <c r="I36" i="7"/>
  <c r="I35" i="7"/>
  <c r="I34" i="7"/>
  <c r="I33" i="7"/>
  <c r="I32" i="7"/>
  <c r="I31" i="7"/>
  <c r="I30" i="7"/>
  <c r="I29" i="7"/>
  <c r="I28" i="7"/>
  <c r="I27" i="7"/>
  <c r="I26" i="7"/>
  <c r="I25" i="7"/>
  <c r="I24" i="7"/>
  <c r="I23" i="7"/>
  <c r="I22" i="7"/>
  <c r="I21" i="7"/>
  <c r="I20" i="7"/>
  <c r="I19" i="7"/>
  <c r="I18" i="7"/>
  <c r="I17" i="7"/>
  <c r="I16" i="7"/>
  <c r="H50" i="7"/>
  <c r="J49" i="7" s="1"/>
  <c r="G50" i="7" l="1"/>
  <c r="I50" i="7" s="1"/>
  <c r="C50" i="7" l="1"/>
  <c r="E17" i="7" l="1"/>
  <c r="E18" i="7"/>
  <c r="E19" i="7"/>
  <c r="E20" i="7"/>
  <c r="E21" i="7"/>
  <c r="E22" i="7"/>
  <c r="E23" i="7"/>
  <c r="E24" i="7"/>
  <c r="E25" i="7"/>
  <c r="E26" i="7"/>
  <c r="E27" i="7"/>
  <c r="E28" i="7"/>
  <c r="E29" i="7"/>
  <c r="E30" i="7"/>
  <c r="E31" i="7"/>
  <c r="E32" i="7"/>
  <c r="E33" i="7"/>
  <c r="E34" i="7"/>
  <c r="E35" i="7"/>
  <c r="E36" i="7"/>
  <c r="E37" i="7"/>
  <c r="E38" i="7"/>
  <c r="E39" i="7"/>
  <c r="E40" i="7"/>
  <c r="E41" i="7"/>
  <c r="E42" i="7"/>
  <c r="E43" i="7"/>
  <c r="E44" i="7"/>
  <c r="E45" i="7"/>
  <c r="E46" i="7"/>
  <c r="E47" i="7"/>
  <c r="E48" i="7"/>
  <c r="E49" i="7"/>
  <c r="E16" i="7"/>
  <c r="D50" i="7" l="1"/>
  <c r="M29" i="14"/>
  <c r="H29" i="14"/>
  <c r="C29" i="14"/>
  <c r="E50" i="7" l="1"/>
  <c r="F49" i="7"/>
  <c r="H29" i="12"/>
  <c r="M19" i="15" l="1"/>
  <c r="J24" i="15"/>
  <c r="F24" i="15"/>
  <c r="J23" i="15"/>
  <c r="F23" i="15"/>
  <c r="J22" i="15"/>
  <c r="F22" i="15"/>
  <c r="J21" i="15"/>
  <c r="F21" i="15"/>
  <c r="J20" i="15"/>
  <c r="F20" i="15"/>
  <c r="J19" i="15"/>
  <c r="F19" i="15"/>
  <c r="J18" i="15"/>
  <c r="F18" i="15"/>
  <c r="M17" i="15"/>
  <c r="J17" i="15"/>
  <c r="F17" i="15"/>
  <c r="M16" i="15"/>
  <c r="J16" i="15"/>
  <c r="F16" i="15"/>
  <c r="J25" i="15" l="1"/>
  <c r="F25" i="15"/>
  <c r="M21" i="15"/>
  <c r="M22" i="15"/>
  <c r="M18" i="15"/>
  <c r="M23" i="15"/>
  <c r="M20" i="15"/>
  <c r="M24" i="15"/>
  <c r="O32" i="14"/>
  <c r="E32" i="14"/>
  <c r="N29" i="14"/>
  <c r="I29" i="14"/>
  <c r="D29" i="14"/>
  <c r="N29" i="12"/>
  <c r="I29" i="12"/>
  <c r="D29" i="12"/>
  <c r="M25" i="15" l="1"/>
  <c r="I33" i="14"/>
  <c r="D33" i="14"/>
  <c r="N33" i="14"/>
  <c r="J32" i="14"/>
  <c r="N33" i="12"/>
  <c r="I33" i="12"/>
  <c r="D33" i="12"/>
  <c r="J32" i="12"/>
  <c r="O32" i="12"/>
  <c r="E32" i="12"/>
  <c r="J17" i="10" l="1"/>
  <c r="J18" i="10"/>
  <c r="J19" i="10"/>
  <c r="J20" i="10"/>
  <c r="J21" i="10"/>
  <c r="F17" i="10"/>
  <c r="F18" i="10"/>
  <c r="F19" i="10"/>
  <c r="F20" i="10"/>
  <c r="F21" i="10"/>
  <c r="J16" i="10"/>
  <c r="F16" i="10"/>
  <c r="J17" i="5"/>
  <c r="J18" i="5"/>
  <c r="J19" i="5"/>
  <c r="J20" i="5"/>
  <c r="J21" i="5"/>
  <c r="F17" i="5"/>
  <c r="F18" i="5"/>
  <c r="F19" i="5"/>
  <c r="F20" i="5"/>
  <c r="F21" i="5"/>
  <c r="J16" i="5"/>
  <c r="F16" i="5"/>
  <c r="J17" i="4"/>
  <c r="J18" i="4"/>
  <c r="J19" i="4"/>
  <c r="J20" i="4"/>
  <c r="J21" i="4"/>
  <c r="J22" i="4"/>
  <c r="F17" i="4"/>
  <c r="F18" i="4"/>
  <c r="F19" i="4"/>
  <c r="F20" i="4"/>
  <c r="F21" i="4"/>
  <c r="F22" i="4"/>
  <c r="J16" i="4"/>
  <c r="F16" i="4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J16" i="2"/>
  <c r="F16" i="2"/>
  <c r="J17" i="6"/>
  <c r="J18" i="6"/>
  <c r="J19" i="6"/>
  <c r="J20" i="6"/>
  <c r="J21" i="6"/>
  <c r="J22" i="6"/>
  <c r="J23" i="6"/>
  <c r="J24" i="6"/>
  <c r="J25" i="6"/>
  <c r="J26" i="6"/>
  <c r="J27" i="6"/>
  <c r="J28" i="6"/>
  <c r="J29" i="6"/>
  <c r="J30" i="6"/>
  <c r="J31" i="6"/>
  <c r="J32" i="6"/>
  <c r="J33" i="6"/>
  <c r="J34" i="6"/>
  <c r="J35" i="6"/>
  <c r="J36" i="6"/>
  <c r="J37" i="6"/>
  <c r="J38" i="6"/>
  <c r="J39" i="6"/>
  <c r="J40" i="6"/>
  <c r="J41" i="6"/>
  <c r="J42" i="6"/>
  <c r="J43" i="6"/>
  <c r="J44" i="6"/>
  <c r="J45" i="6"/>
  <c r="J46" i="6"/>
  <c r="J47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46" i="6"/>
  <c r="F47" i="6"/>
  <c r="J16" i="6"/>
  <c r="F16" i="6"/>
  <c r="J17" i="7"/>
  <c r="J18" i="7"/>
  <c r="J19" i="7"/>
  <c r="J20" i="7"/>
  <c r="J21" i="7"/>
  <c r="J22" i="7"/>
  <c r="J23" i="7"/>
  <c r="J24" i="7"/>
  <c r="J25" i="7"/>
  <c r="J26" i="7"/>
  <c r="J27" i="7"/>
  <c r="J28" i="7"/>
  <c r="J29" i="7"/>
  <c r="J30" i="7"/>
  <c r="J31" i="7"/>
  <c r="J32" i="7"/>
  <c r="J33" i="7"/>
  <c r="J34" i="7"/>
  <c r="J35" i="7"/>
  <c r="J36" i="7"/>
  <c r="J37" i="7"/>
  <c r="J38" i="7"/>
  <c r="J39" i="7"/>
  <c r="J40" i="7"/>
  <c r="J41" i="7"/>
  <c r="J42" i="7"/>
  <c r="J43" i="7"/>
  <c r="J44" i="7"/>
  <c r="J45" i="7"/>
  <c r="J46" i="7"/>
  <c r="J47" i="7"/>
  <c r="J48" i="7"/>
  <c r="J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46" i="7"/>
  <c r="F47" i="7"/>
  <c r="F48" i="7"/>
  <c r="F16" i="7"/>
  <c r="F23" i="4" l="1"/>
  <c r="F48" i="6"/>
  <c r="J48" i="6"/>
  <c r="J23" i="4"/>
  <c r="J22" i="5"/>
  <c r="F22" i="5"/>
  <c r="L50" i="7"/>
  <c r="M16" i="7" l="1"/>
  <c r="M49" i="7"/>
  <c r="M19" i="7"/>
  <c r="M23" i="7"/>
  <c r="M27" i="7"/>
  <c r="M31" i="7"/>
  <c r="M35" i="7"/>
  <c r="M39" i="7"/>
  <c r="M43" i="7"/>
  <c r="M47" i="7"/>
  <c r="M48" i="7"/>
  <c r="M20" i="7"/>
  <c r="M24" i="7"/>
  <c r="M28" i="7"/>
  <c r="M32" i="7"/>
  <c r="M36" i="7"/>
  <c r="M40" i="7"/>
  <c r="M44" i="7"/>
  <c r="M17" i="7"/>
  <c r="M21" i="7"/>
  <c r="M25" i="7"/>
  <c r="M29" i="7"/>
  <c r="M33" i="7"/>
  <c r="M37" i="7"/>
  <c r="M41" i="7"/>
  <c r="M45" i="7"/>
  <c r="M18" i="7"/>
  <c r="M22" i="7"/>
  <c r="M26" i="7"/>
  <c r="M30" i="7"/>
  <c r="M34" i="7"/>
  <c r="M38" i="7"/>
  <c r="M42" i="7"/>
  <c r="M46" i="7"/>
  <c r="M16" i="10"/>
  <c r="M19" i="10"/>
  <c r="M20" i="10"/>
  <c r="M17" i="10"/>
  <c r="M21" i="10"/>
  <c r="M18" i="10"/>
  <c r="L41" i="2"/>
  <c r="M50" i="7" l="1"/>
  <c r="M16" i="5"/>
  <c r="M17" i="5"/>
  <c r="M18" i="5"/>
  <c r="M19" i="5"/>
  <c r="M20" i="5"/>
  <c r="M20" i="4"/>
  <c r="M22" i="4"/>
  <c r="M17" i="4"/>
  <c r="M21" i="4"/>
  <c r="M18" i="4"/>
  <c r="M19" i="4"/>
  <c r="M16" i="4"/>
  <c r="M16" i="2"/>
  <c r="M19" i="2"/>
  <c r="M23" i="2"/>
  <c r="M27" i="2"/>
  <c r="M31" i="2"/>
  <c r="M35" i="2"/>
  <c r="M39" i="2"/>
  <c r="M26" i="2"/>
  <c r="M30" i="2"/>
  <c r="M34" i="2"/>
  <c r="M38" i="2"/>
  <c r="M20" i="2"/>
  <c r="M24" i="2"/>
  <c r="M28" i="2"/>
  <c r="M32" i="2"/>
  <c r="M36" i="2"/>
  <c r="M40" i="2"/>
  <c r="M22" i="2"/>
  <c r="M17" i="2"/>
  <c r="M21" i="2"/>
  <c r="M25" i="2"/>
  <c r="M29" i="2"/>
  <c r="M33" i="2"/>
  <c r="M37" i="2"/>
  <c r="M18" i="2"/>
  <c r="M19" i="6"/>
  <c r="M23" i="6"/>
  <c r="M27" i="6"/>
  <c r="M31" i="6"/>
  <c r="M35" i="6"/>
  <c r="M39" i="6"/>
  <c r="M43" i="6"/>
  <c r="M47" i="6"/>
  <c r="M26" i="6"/>
  <c r="M42" i="6"/>
  <c r="M20" i="6"/>
  <c r="M24" i="6"/>
  <c r="M28" i="6"/>
  <c r="M32" i="6"/>
  <c r="M36" i="6"/>
  <c r="M40" i="6"/>
  <c r="M44" i="6"/>
  <c r="M16" i="6"/>
  <c r="M22" i="6"/>
  <c r="M30" i="6"/>
  <c r="M38" i="6"/>
  <c r="M17" i="6"/>
  <c r="M21" i="6"/>
  <c r="M25" i="6"/>
  <c r="M29" i="6"/>
  <c r="M33" i="6"/>
  <c r="M37" i="6"/>
  <c r="M41" i="6"/>
  <c r="M45" i="6"/>
  <c r="M18" i="6"/>
  <c r="M34" i="6"/>
  <c r="M46" i="6"/>
  <c r="M22" i="10"/>
  <c r="M22" i="5" l="1"/>
  <c r="M23" i="4"/>
  <c r="M41" i="2"/>
  <c r="M48" i="6"/>
</calcChain>
</file>

<file path=xl/sharedStrings.xml><?xml version="1.0" encoding="utf-8"?>
<sst xmlns="http://schemas.openxmlformats.org/spreadsheetml/2006/main" count="447" uniqueCount="317">
  <si>
    <t>Antioquia</t>
  </si>
  <si>
    <t>Cundinamarca</t>
  </si>
  <si>
    <t>Atlántico</t>
  </si>
  <si>
    <t>Santander</t>
  </si>
  <si>
    <t>Meta</t>
  </si>
  <si>
    <t>Bolívar</t>
  </si>
  <si>
    <t>Risaralda</t>
  </si>
  <si>
    <t>Tolima</t>
  </si>
  <si>
    <t>Huila</t>
  </si>
  <si>
    <t>Boyacá</t>
  </si>
  <si>
    <t>Caldas</t>
  </si>
  <si>
    <t>Norte De Santander</t>
  </si>
  <si>
    <t>Casanare</t>
  </si>
  <si>
    <t>Nariño</t>
  </si>
  <si>
    <t>Cesar</t>
  </si>
  <si>
    <t>Quindío</t>
  </si>
  <si>
    <t>Cauca</t>
  </si>
  <si>
    <t>Magdalena</t>
  </si>
  <si>
    <t>Córdoba</t>
  </si>
  <si>
    <t>La Guajira</t>
  </si>
  <si>
    <t>Sucre</t>
  </si>
  <si>
    <t>Caquetá</t>
  </si>
  <si>
    <t>Putumayo</t>
  </si>
  <si>
    <t>Arauca</t>
  </si>
  <si>
    <t>Chocó</t>
  </si>
  <si>
    <t>Amazonas</t>
  </si>
  <si>
    <t>Guaviare</t>
  </si>
  <si>
    <t>Guainía</t>
  </si>
  <si>
    <t>Vichada</t>
  </si>
  <si>
    <t>Vaupés</t>
  </si>
  <si>
    <t>Bogotá D.C.</t>
  </si>
  <si>
    <t>Medellín</t>
  </si>
  <si>
    <t>Cali</t>
  </si>
  <si>
    <t>Barranquilla</t>
  </si>
  <si>
    <t>Bucaramanga</t>
  </si>
  <si>
    <t>Cartagena</t>
  </si>
  <si>
    <t>Pereira</t>
  </si>
  <si>
    <t>Villavicencio</t>
  </si>
  <si>
    <t>Ibagué</t>
  </si>
  <si>
    <t>Manizales</t>
  </si>
  <si>
    <t>Neiva</t>
  </si>
  <si>
    <t>Cúcuta</t>
  </si>
  <si>
    <t>Santa Marta</t>
  </si>
  <si>
    <t>Armenia</t>
  </si>
  <si>
    <t>Pasto</t>
  </si>
  <si>
    <t>Yopal</t>
  </si>
  <si>
    <t>Tunja</t>
  </si>
  <si>
    <t>Montería</t>
  </si>
  <si>
    <t>Popayán</t>
  </si>
  <si>
    <t>Valledupar</t>
  </si>
  <si>
    <t>Riohacha</t>
  </si>
  <si>
    <t>Sincelejo</t>
  </si>
  <si>
    <t>Florencia</t>
  </si>
  <si>
    <t>Quibdó</t>
  </si>
  <si>
    <t>San Andrés</t>
  </si>
  <si>
    <t>Mocoa</t>
  </si>
  <si>
    <t>Leticia</t>
  </si>
  <si>
    <t>Inírida</t>
  </si>
  <si>
    <t>Mitú</t>
  </si>
  <si>
    <t>Universitario</t>
  </si>
  <si>
    <t>Secundaria</t>
  </si>
  <si>
    <t>Primaria</t>
  </si>
  <si>
    <t xml:space="preserve">Oferentes por departamentos </t>
  </si>
  <si>
    <t>Oferentes por ciudades</t>
  </si>
  <si>
    <t xml:space="preserve">Oferentes por ocupaciones </t>
  </si>
  <si>
    <t xml:space="preserve">Oferentes por nivel educativo </t>
  </si>
  <si>
    <t>Oferentes por experiencia laboral</t>
  </si>
  <si>
    <t>Oferentes por rangos de salarios</t>
  </si>
  <si>
    <t>Hombres</t>
  </si>
  <si>
    <t>Mujeres</t>
  </si>
  <si>
    <t>Total Oferentes</t>
  </si>
  <si>
    <t>No informa</t>
  </si>
  <si>
    <t>Entre 29 y 44 años</t>
  </si>
  <si>
    <t>Más de 45 años</t>
  </si>
  <si>
    <t>San Andrés y Providencia</t>
  </si>
  <si>
    <t>Gerencia</t>
  </si>
  <si>
    <t>Legales</t>
  </si>
  <si>
    <t>Servicio y cuidado personal</t>
  </si>
  <si>
    <t>Producción</t>
  </si>
  <si>
    <t>Militares</t>
  </si>
  <si>
    <t>Técnico</t>
  </si>
  <si>
    <t>Tecnológico</t>
  </si>
  <si>
    <t>Entre 1 y 2 salarios mínimos</t>
  </si>
  <si>
    <t>Sin experiencia laboral</t>
  </si>
  <si>
    <t>Menores de 28 años</t>
  </si>
  <si>
    <t>Puerto Carreño</t>
  </si>
  <si>
    <t>Postgrado</t>
  </si>
  <si>
    <t>Menos de 1 salario mínimo</t>
  </si>
  <si>
    <t>Entre 2 y 4 salarios mínimos</t>
  </si>
  <si>
    <t>Más de 4 salarios mínimos</t>
  </si>
  <si>
    <t>A convenir</t>
  </si>
  <si>
    <t>Matemáticas e informáticas</t>
  </si>
  <si>
    <t>Arquitectos e ingenieros</t>
  </si>
  <si>
    <t>Servicio social y comunitario</t>
  </si>
  <si>
    <t>Atención sanitaria</t>
  </si>
  <si>
    <t>Ayudantes en atención en salud</t>
  </si>
  <si>
    <t>Fuerzas públicas y protección</t>
  </si>
  <si>
    <t>Ventas y ocupaciones relacionadas</t>
  </si>
  <si>
    <t>Construcción y extracción</t>
  </si>
  <si>
    <t>Sector petróleo</t>
  </si>
  <si>
    <t>Índice</t>
  </si>
  <si>
    <t>% del total</t>
  </si>
  <si>
    <t>Oferentes registrados por sexo en el Sistema de Información del SPE</t>
  </si>
  <si>
    <t>Oferentes registrados por rangos de edad en el Sistema de Información del SPE</t>
  </si>
  <si>
    <t>Oferentes registrados por departamentos en el Sistema de Información del SPE</t>
  </si>
  <si>
    <t>Oferentes registrados por ciudades capitales en el Sistema de Información del SPE</t>
  </si>
  <si>
    <t>Oferentes registrados por áreas ocupacionales en el Sistema de Información del SPE*</t>
  </si>
  <si>
    <t>Nota: Las clasificaciones presentadas corresponden a los 23 grupos ocupacionales definidos en la O*NET más la categoría Sector Petróleo</t>
  </si>
  <si>
    <t>para mayor información sobre las denominaciones incluidas</t>
  </si>
  <si>
    <t xml:space="preserve"> consulte aquí</t>
  </si>
  <si>
    <t>Clasificación de las áreas ocupacionales y subgrupos incluidos</t>
  </si>
  <si>
    <t>Gerentes con especialidad operativa</t>
  </si>
  <si>
    <t>Otras ocupaciones gerenciales</t>
  </si>
  <si>
    <t>Especialistas en administración de negocios</t>
  </si>
  <si>
    <t>Ingenieros</t>
  </si>
  <si>
    <t>Ciencias de la vida</t>
  </si>
  <si>
    <t>Ciencias físicas y química</t>
  </si>
  <si>
    <t>Ciencias sociales y relacionadas</t>
  </si>
  <si>
    <t>Técnicos en ciencias de la vida, ciencias sociales y ciencias físicas</t>
  </si>
  <si>
    <t>Consejeros, trabajadores sociales y otros especialistas de servicios sociales y comunitarios</t>
  </si>
  <si>
    <t>bibliotecólogos</t>
  </si>
  <si>
    <t>Servicio y cuidado animal</t>
  </si>
  <si>
    <t>Maleteros, conserjes y botones</t>
  </si>
  <si>
    <t>Guías de toures y viajes</t>
  </si>
  <si>
    <t>Supervisores de ventas</t>
  </si>
  <si>
    <t>Vendedores de puntos de venta al por menor</t>
  </si>
  <si>
    <t>Representantes de ventas</t>
  </si>
  <si>
    <t xml:space="preserve">Trabajadores agropecuarios, </t>
  </si>
  <si>
    <t>Construcción</t>
  </si>
  <si>
    <t>Ayudantes de construcción</t>
  </si>
  <si>
    <t>Extracción</t>
  </si>
  <si>
    <t>Mecánicos,instaladores y reparadores de vehículos y equípo movil</t>
  </si>
  <si>
    <t>Trabajadores del metal y el plástico</t>
  </si>
  <si>
    <t>Trabajadores de medios de impresión</t>
  </si>
  <si>
    <t>Publicidad, mercadeo, promoción, relaciones públicas y gerentes de ventas</t>
  </si>
  <si>
    <t>Altos ejecutivos</t>
  </si>
  <si>
    <t>Especialistas financieros</t>
  </si>
  <si>
    <t>Ocupaciones matemáticas</t>
  </si>
  <si>
    <t>Técnicos en matemáticas</t>
  </si>
  <si>
    <t>Arquitectos, cartógrafos y topógrafos</t>
  </si>
  <si>
    <t>Dibujantes, técnicos en ingeniería y técnicos en topografía</t>
  </si>
  <si>
    <t>Trabajadores religiosos</t>
  </si>
  <si>
    <t>Abogados, jueces y trabajadores relacionados</t>
  </si>
  <si>
    <t>Profesores de post-secundaria</t>
  </si>
  <si>
    <t>Profesores de preescolar, primaria, secundaria y de educación especial</t>
  </si>
  <si>
    <t>Otros profesores e instructores</t>
  </si>
  <si>
    <t>Libreros, curadores y archivistas</t>
  </si>
  <si>
    <t>Otros profesores, instructores y bibliotecólogos</t>
  </si>
  <si>
    <t>Arte y diseño</t>
  </si>
  <si>
    <t>Actores, presentadores y deportistas</t>
  </si>
  <si>
    <t>Medios de comunicación</t>
  </si>
  <si>
    <t>Equipos de medios de comunicación</t>
  </si>
  <si>
    <t>Atención sanitaria y tratamientos</t>
  </si>
  <si>
    <t>Técnicos y tecnólogos de la salud</t>
  </si>
  <si>
    <t>Otros profesionales y técnicos en salud</t>
  </si>
  <si>
    <t>Ayudantes en salud</t>
  </si>
  <si>
    <t>Asistentes en terapia ocupacional y física</t>
  </si>
  <si>
    <t>Otros ayudantes en atención en salud</t>
  </si>
  <si>
    <t>Supervisores de fuerzas públicas y protección</t>
  </si>
  <si>
    <t>Prevención y combate de incendios</t>
  </si>
  <si>
    <t>Fuerzas de seguridad</t>
  </si>
  <si>
    <t>Otros servicios de protección</t>
  </si>
  <si>
    <t>Supervisores de servicio y preparación de alimentos</t>
  </si>
  <si>
    <t>Cocineros y preparación de alimentos</t>
  </si>
  <si>
    <t>Servicio de alimentos y bebidas</t>
  </si>
  <si>
    <t>Otros trabajadores de servicio y  preparación de alimentos</t>
  </si>
  <si>
    <t>Soporte legal</t>
  </si>
  <si>
    <t>Supervisores de construcción, limpieza de suelo y mantenimiento</t>
  </si>
  <si>
    <t>Limpieza de edificios y control de pestes</t>
  </si>
  <si>
    <t>Limpieza de suelos</t>
  </si>
  <si>
    <t>Supervisores de servicio y cuidado personal</t>
  </si>
  <si>
    <t>Atención de entretenimiento y ocupaciones relacionadas</t>
  </si>
  <si>
    <t>Servicios funerarios</t>
  </si>
  <si>
    <t>Cuidado personal</t>
  </si>
  <si>
    <t>Otras ocupaciones de servicio y cuidado personal</t>
  </si>
  <si>
    <t>Otras ocupaciones relacionadas con ventas</t>
  </si>
  <si>
    <t>Supervisores de asistentes administrativos y de oficina</t>
  </si>
  <si>
    <t>Operadores de equipos de comunicación</t>
  </si>
  <si>
    <t>Empleados financieros</t>
  </si>
  <si>
    <t>Empleados de archivo e información</t>
  </si>
  <si>
    <t>Distribución, despacho, agenda y registro</t>
  </si>
  <si>
    <t>Asistentes administrativos y secretarios</t>
  </si>
  <si>
    <t>Otras ocupaciones relacionadas con asistencia administrativa y de oficina</t>
  </si>
  <si>
    <t>Supervisores de trabajadores agropecuarios, pesqueros y forestales</t>
  </si>
  <si>
    <t>Trabajadores agropecuarios</t>
  </si>
  <si>
    <t>Trabajadores de pesca y caza</t>
  </si>
  <si>
    <t>Trabajadores forestales y de conservación forestal</t>
  </si>
  <si>
    <t>Supervisores de trabajadores de la construcción y extracción</t>
  </si>
  <si>
    <t>Otras ocupaciones relacionadas con la construcción</t>
  </si>
  <si>
    <t>Supervisores de trabajadores de instalación, mantenimiento y reparación</t>
  </si>
  <si>
    <t>Mecánicos, instaladores y reparadores de equipo eléctrico y electrónico</t>
  </si>
  <si>
    <t>Otras ocupaciones relacionadas con instalación, mantenimiento y reparación</t>
  </si>
  <si>
    <t>Ocupaciones informáticas</t>
  </si>
  <si>
    <t>Supervisión de trabajadores de la producción</t>
  </si>
  <si>
    <t>Ensambladores y fabricantes</t>
  </si>
  <si>
    <t>Procesamiento de alimentos</t>
  </si>
  <si>
    <t>Trabajadores textiles, de accesorios y de confecciones</t>
  </si>
  <si>
    <t>Trabajadores de la madera</t>
  </si>
  <si>
    <t>Operadores de plantas  y sistemas</t>
  </si>
  <si>
    <t>Otras ocupaciones relacionadas con la producción</t>
  </si>
  <si>
    <t>Supervisores de trabajadores de transporte y transporte de materiales</t>
  </si>
  <si>
    <t>Transporte aéreo</t>
  </si>
  <si>
    <t>Operadores de vehículos a motor</t>
  </si>
  <si>
    <t>Trabajadores de transporte ferroviario</t>
  </si>
  <si>
    <t>Transportadores marítimos</t>
  </si>
  <si>
    <t>Otros trabajadores del transporte</t>
  </si>
  <si>
    <t>Transporte de materiales</t>
  </si>
  <si>
    <t>Oficiales militares y líderes de operaciones tácticas</t>
  </si>
  <si>
    <t>Supervisores militares de primer mando</t>
  </si>
  <si>
    <t>Otros miembros de las Fuerzas Militares</t>
  </si>
  <si>
    <t xml:space="preserve">Operaciones financieras </t>
  </si>
  <si>
    <t xml:space="preserve"> y de administración de negocios</t>
  </si>
  <si>
    <t xml:space="preserve">Ciencias de la vida, ciencias </t>
  </si>
  <si>
    <t>sociales y ciencias físicas</t>
  </si>
  <si>
    <t xml:space="preserve">Profesores, instructores y </t>
  </si>
  <si>
    <t>deportes y medios de comunicación</t>
  </si>
  <si>
    <t xml:space="preserve">Arte, diseño, entretenimiento, </t>
  </si>
  <si>
    <t>Servicio y preparación de alimentos</t>
  </si>
  <si>
    <t>y mantenimiento</t>
  </si>
  <si>
    <t xml:space="preserve">Construcción, limpieza de suelo </t>
  </si>
  <si>
    <t>y de oficina</t>
  </si>
  <si>
    <t xml:space="preserve">Asistentes administrativos </t>
  </si>
  <si>
    <t>pesqueros y forestales</t>
  </si>
  <si>
    <t xml:space="preserve"> y reparación</t>
  </si>
  <si>
    <t>Instalación, mantenimiento</t>
  </si>
  <si>
    <t>materiales</t>
  </si>
  <si>
    <t xml:space="preserve">Transporte y transporte de </t>
  </si>
  <si>
    <t>del Servicio Público de Empleo - SISE.</t>
  </si>
  <si>
    <t>Fecha de actualización:</t>
  </si>
  <si>
    <t>Período de análisis:</t>
  </si>
  <si>
    <t>Bogotá D. C.</t>
  </si>
  <si>
    <t>Valle del Cauca</t>
  </si>
  <si>
    <t>San José del Guaviare</t>
  </si>
  <si>
    <t>Arquitectos e Ingenieros</t>
  </si>
  <si>
    <t>Arte, Diseño, Entretenimiento, Deportes y Medios de Comunicación</t>
  </si>
  <si>
    <t>Asistentes Administrativos y de Oficina</t>
  </si>
  <si>
    <t>Atención Sanitaria</t>
  </si>
  <si>
    <t>Ayudantes en Atención en Salud</t>
  </si>
  <si>
    <t>Ciencias de la vida, Ciencias Sociales y Ciencias Físicas</t>
  </si>
  <si>
    <t>Construcción y Extracción</t>
  </si>
  <si>
    <t>Construcción, Limpieza de Suelo y Mantenimiento</t>
  </si>
  <si>
    <t>Fuerzas Públicas y Protección</t>
  </si>
  <si>
    <t>Instalación, Mantenimiento y Reparación</t>
  </si>
  <si>
    <t>Matemáticas e Informáticas</t>
  </si>
  <si>
    <t>Operaciones Financieras  y de Administración de Negocios</t>
  </si>
  <si>
    <t>Profesores, Instructores y bibliotecólogos</t>
  </si>
  <si>
    <t>Sector Petróleo</t>
  </si>
  <si>
    <t>Servicio Social y Comunitario</t>
  </si>
  <si>
    <t>Servicio y Preparación de Alimentos</t>
  </si>
  <si>
    <t>Trabajadores agropecuarios, Pesqueros y Forestales</t>
  </si>
  <si>
    <t>Transporte y Transporte de Materiales</t>
  </si>
  <si>
    <t>Ventas y Ocupaciones relacionadas</t>
  </si>
  <si>
    <t>No Informa</t>
  </si>
  <si>
    <t>Departamento</t>
  </si>
  <si>
    <t>Fuente: Observatorio del Servicio Público de Empleo.</t>
  </si>
  <si>
    <t>Ciudad capital</t>
  </si>
  <si>
    <t>Áreas ocupacionales</t>
  </si>
  <si>
    <t>Nivel educativo</t>
  </si>
  <si>
    <t>Oferentes registrados por nivel educativo en el Sistema de Información del SPE</t>
  </si>
  <si>
    <t>Experiencia laboral</t>
  </si>
  <si>
    <t>De 1 a 2 años</t>
  </si>
  <si>
    <t>De 2 a 4 años</t>
  </si>
  <si>
    <t>De 4 a 6 años</t>
  </si>
  <si>
    <t>Más de 6 años</t>
  </si>
  <si>
    <t>Oferentes registrados por experiencia laboral en el Sistema de Información del SPE</t>
  </si>
  <si>
    <t>Aspiración salarial</t>
  </si>
  <si>
    <t>Oferentes registrados por aspiración salarial en el Sistema de Información del SPE</t>
  </si>
  <si>
    <t>Año</t>
  </si>
  <si>
    <t xml:space="preserve">Total oferentes </t>
  </si>
  <si>
    <t xml:space="preserve">  Enero</t>
  </si>
  <si>
    <t xml:space="preserve">  Febrero</t>
  </si>
  <si>
    <t xml:space="preserve">  Marzo</t>
  </si>
  <si>
    <t xml:space="preserve">  Abril</t>
  </si>
  <si>
    <t xml:space="preserve">  Mayo</t>
  </si>
  <si>
    <t xml:space="preserve">  Junio</t>
  </si>
  <si>
    <t xml:space="preserve">  Julio</t>
  </si>
  <si>
    <t xml:space="preserve">  Agosto</t>
  </si>
  <si>
    <t xml:space="preserve">  Septiembre</t>
  </si>
  <si>
    <t xml:space="preserve">  Octubre</t>
  </si>
  <si>
    <t xml:space="preserve">  Noviembre</t>
  </si>
  <si>
    <t xml:space="preserve">  Diciembre</t>
  </si>
  <si>
    <t>Total</t>
  </si>
  <si>
    <t>% Cambio</t>
  </si>
  <si>
    <t>Año corrido</t>
  </si>
  <si>
    <t>Oferentes por sexo</t>
  </si>
  <si>
    <t>Oferentes por rangos de edad</t>
  </si>
  <si>
    <t>Agronomía, veterinaria y afines</t>
  </si>
  <si>
    <t>Bellas artes</t>
  </si>
  <si>
    <t>Ciencias de la educación</t>
  </si>
  <si>
    <t>Ciencias de la salud</t>
  </si>
  <si>
    <t>Ciencias sociales y humanas</t>
  </si>
  <si>
    <t>Ciencias económicas</t>
  </si>
  <si>
    <t>Ingenierías y afines</t>
  </si>
  <si>
    <t>Matemáticas y ciencias naturales</t>
  </si>
  <si>
    <t>Sin definir</t>
  </si>
  <si>
    <t>Áreas de conocimiento</t>
  </si>
  <si>
    <t>Oferentes registrados por áreas de conocimiento en el Sistema de Información del SPE</t>
  </si>
  <si>
    <t>Oferentes por áreas de conocimiento</t>
  </si>
  <si>
    <t>Menos de 1 año</t>
  </si>
  <si>
    <t>Titulo</t>
  </si>
  <si>
    <t>Rango Titulos</t>
  </si>
  <si>
    <t>Rango Calores</t>
  </si>
  <si>
    <t>Nombre Serie</t>
  </si>
  <si>
    <t/>
  </si>
  <si>
    <t>% del total '</t>
  </si>
  <si>
    <t xml:space="preserve">% del total </t>
  </si>
  <si>
    <t xml:space="preserve">INFORMACIÓN ESTADÍSTICA DE POBLACIÓN VÍCTIMA REGISTRADA EN EL </t>
  </si>
  <si>
    <t xml:space="preserve"> SISTEMA DE INFORMACIÓN DEL SERVICIO PÚBLICO DE EMPLEO - SISE*.</t>
  </si>
  <si>
    <t>*Esta información corresponde a 98 Prestadores que actualmente hacen uso del Sistema de Información</t>
  </si>
  <si>
    <t>Junio de 2018</t>
  </si>
  <si>
    <t>Julio de 2018</t>
  </si>
  <si>
    <t>% Cambio   '18/'17</t>
  </si>
  <si>
    <t>Acumulado 2013-2018</t>
  </si>
  <si>
    <t>2013-2018</t>
  </si>
  <si>
    <t>Junio</t>
  </si>
  <si>
    <r>
      <t>Año corrido a</t>
    </r>
    <r>
      <rPr>
        <b/>
        <sz val="12"/>
        <color rgb="FFC00000"/>
        <rFont val="Calibri"/>
        <family val="2"/>
        <scheme val="minor"/>
      </rPr>
      <t xml:space="preserve"> Junio</t>
    </r>
  </si>
  <si>
    <r>
      <t>Acumulado a</t>
    </r>
    <r>
      <rPr>
        <b/>
        <sz val="12"/>
        <color rgb="FFC00000"/>
        <rFont val="Calibri"/>
        <family val="2"/>
        <scheme val="minor"/>
      </rPr>
      <t xml:space="preserve"> Junio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</si>
</sst>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#,##0.0"/>
    <numFmt numFmtId="165" formatCode="_-* #,##0\ _€_-;\-* #,##0\ _€_-;_-* &quot;-&quot;??\ _€_-;_-@_-"/>
  </numFmts>
  <fonts count="3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740000"/>
      <name val="Arial"/>
      <family val="2"/>
    </font>
    <font>
      <b/>
      <sz val="14"/>
      <color rgb="FF740000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Arial"/>
      <family val="2"/>
    </font>
    <font>
      <b/>
      <sz val="12"/>
      <color rgb="FF740000"/>
      <name val="Arial"/>
      <family val="2"/>
    </font>
    <font>
      <sz val="12"/>
      <color theme="1"/>
      <name val="Arial"/>
      <family val="2"/>
    </font>
    <font>
      <sz val="10.5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74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2"/>
      <color rgb="FF5F5F64"/>
      <name val="Calibri"/>
      <family val="2"/>
      <scheme val="minor"/>
    </font>
    <font>
      <b/>
      <sz val="10.5"/>
      <color theme="1"/>
      <name val="Calibri"/>
      <family val="2"/>
      <scheme val="minor"/>
    </font>
    <font>
      <sz val="10"/>
      <name val="MS Sans Serif"/>
      <family val="2"/>
    </font>
    <font>
      <sz val="12"/>
      <color rgb="FF5F5F64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rgb="FF5F5F64"/>
      <name val="Arial"/>
      <family val="2"/>
    </font>
    <font>
      <b/>
      <sz val="12"/>
      <color rgb="FFC00000"/>
      <name val="Calibri"/>
      <family val="2"/>
      <scheme val="minor"/>
    </font>
    <font>
      <b/>
      <sz val="12"/>
      <color rgb="FFC00000"/>
      <name val="Calibri  "/>
    </font>
    <font>
      <b/>
      <u/>
      <sz val="12"/>
      <color rgb="FFC00000"/>
      <name val="Calibri"/>
      <family val="2"/>
      <scheme val="minor"/>
    </font>
    <font>
      <b/>
      <sz val="12"/>
      <color rgb="FF740000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2"/>
      <color rgb="FF5F5F64"/>
      <name val="Calibri"/>
      <family val="2"/>
      <scheme val="minor"/>
    </font>
    <font>
      <b/>
      <sz val="12"/>
      <color rgb="FF5F5F64"/>
      <name val="Arial"/>
      <family val="2"/>
    </font>
    <font>
      <sz val="12"/>
      <color rgb="FF004559"/>
      <name val="Calibri"/>
      <family val="2"/>
      <scheme val="minor"/>
    </font>
    <font>
      <b/>
      <sz val="11"/>
      <color theme="1"/>
      <name val="Arial"/>
      <family val="2"/>
    </font>
    <font>
      <sz val="11"/>
      <color rgb="FF5F5F64"/>
      <name val="Calibri  "/>
    </font>
    <font>
      <sz val="12"/>
      <color rgb="FFFFFFFF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AF1A19"/>
        <bgColor indexed="64"/>
      </patternFill>
    </fill>
    <fill>
      <patternFill patternType="solid">
        <fgColor rgb="FFC00000"/>
        <bgColor indexed="64"/>
      </patternFill>
    </fill>
  </fills>
  <borders count="2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rgb="FFAF1A19"/>
      </left>
      <right style="thin">
        <color rgb="FFAF1A19"/>
      </right>
      <top style="thin">
        <color rgb="FFAF1A19"/>
      </top>
      <bottom style="thin">
        <color rgb="FFAF1A19"/>
      </bottom>
      <diagonal/>
    </border>
    <border>
      <left/>
      <right/>
      <top/>
      <bottom style="thin">
        <color rgb="FFC00000"/>
      </bottom>
      <diagonal/>
    </border>
    <border>
      <left style="thin">
        <color rgb="FFC00000"/>
      </left>
      <right/>
      <top style="thin">
        <color rgb="FFC00000"/>
      </top>
      <bottom/>
      <diagonal/>
    </border>
    <border>
      <left/>
      <right style="thin">
        <color rgb="FFC00000"/>
      </right>
      <top style="thin">
        <color rgb="FFC00000"/>
      </top>
      <bottom/>
      <diagonal/>
    </border>
    <border>
      <left style="thin">
        <color rgb="FFC00000"/>
      </left>
      <right/>
      <top/>
      <bottom style="thin">
        <color rgb="FFC00000"/>
      </bottom>
      <diagonal/>
    </border>
    <border>
      <left/>
      <right style="thin">
        <color rgb="FFC00000"/>
      </right>
      <top/>
      <bottom style="thin">
        <color rgb="FFC00000"/>
      </bottom>
      <diagonal/>
    </border>
    <border>
      <left/>
      <right/>
      <top style="thin">
        <color rgb="FFC00000"/>
      </top>
      <bottom/>
      <diagonal/>
    </border>
    <border>
      <left style="thin">
        <color rgb="FFC00000"/>
      </left>
      <right/>
      <top/>
      <bottom/>
      <diagonal/>
    </border>
    <border>
      <left/>
      <right style="thin">
        <color rgb="FFC00000"/>
      </right>
      <top/>
      <bottom/>
      <diagonal/>
    </border>
    <border>
      <left style="thin">
        <color rgb="FFC00000"/>
      </left>
      <right/>
      <top style="thin">
        <color rgb="FFC00000"/>
      </top>
      <bottom style="thin">
        <color rgb="FFC00000"/>
      </bottom>
      <diagonal/>
    </border>
    <border>
      <left/>
      <right/>
      <top style="thin">
        <color rgb="FFC00000"/>
      </top>
      <bottom style="thin">
        <color rgb="FFC00000"/>
      </bottom>
      <diagonal/>
    </border>
    <border>
      <left/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AF1A19"/>
      </left>
      <right/>
      <top/>
      <bottom/>
      <diagonal/>
    </border>
    <border>
      <left/>
      <right/>
      <top/>
      <bottom style="thin">
        <color rgb="FFAF1A19"/>
      </bottom>
      <diagonal/>
    </border>
    <border>
      <left style="thin">
        <color rgb="FFAF1A19"/>
      </left>
      <right style="thin">
        <color rgb="FFAF1A19"/>
      </right>
      <top/>
      <bottom/>
      <diagonal/>
    </border>
  </borders>
  <cellStyleXfs count="6">
    <xf numFmtId="0" fontId="0" fillId="0" borderId="0"/>
    <xf numFmtId="0" fontId="1" fillId="0" borderId="0"/>
    <xf numFmtId="0" fontId="4" fillId="0" borderId="0" applyNumberFormat="0" applyFill="0" applyBorder="0" applyAlignment="0" applyProtection="0"/>
    <xf numFmtId="0" fontId="1" fillId="0" borderId="0"/>
    <xf numFmtId="0" fontId="15" fillId="0" borderId="0"/>
    <xf numFmtId="43" fontId="9" fillId="0" borderId="0" applyFont="0" applyFill="0" applyBorder="0" applyAlignment="0" applyProtection="0"/>
  </cellStyleXfs>
  <cellXfs count="104">
    <xf numFmtId="0" fontId="0" fillId="0" borderId="0" xfId="0"/>
    <xf numFmtId="0" fontId="2" fillId="0" borderId="0" xfId="1" applyFont="1" applyFill="1" applyBorder="1" applyAlignment="1">
      <alignment horizontal="left"/>
    </xf>
    <xf numFmtId="0" fontId="5" fillId="0" borderId="0" xfId="0" applyFont="1"/>
    <xf numFmtId="0" fontId="6" fillId="0" borderId="0" xfId="1" applyFont="1" applyFill="1" applyBorder="1" applyAlignment="1">
      <alignment horizontal="left"/>
    </xf>
    <xf numFmtId="0" fontId="0" fillId="0" borderId="0" xfId="0" applyBorder="1"/>
    <xf numFmtId="0" fontId="0" fillId="0" borderId="2" xfId="0" applyBorder="1"/>
    <xf numFmtId="0" fontId="0" fillId="0" borderId="1" xfId="0" applyBorder="1"/>
    <xf numFmtId="0" fontId="3" fillId="0" borderId="0" xfId="0" applyFont="1" applyFill="1" applyAlignment="1"/>
    <xf numFmtId="0" fontId="10" fillId="0" borderId="0" xfId="1" applyFont="1" applyFill="1" applyBorder="1" applyAlignment="1">
      <alignment horizontal="left"/>
    </xf>
    <xf numFmtId="0" fontId="0" fillId="0" borderId="7" xfId="0" applyBorder="1"/>
    <xf numFmtId="0" fontId="3" fillId="0" borderId="1" xfId="0" applyFont="1" applyFill="1" applyBorder="1" applyAlignment="1"/>
    <xf numFmtId="0" fontId="3" fillId="0" borderId="6" xfId="0" applyFont="1" applyFill="1" applyBorder="1" applyAlignment="1"/>
    <xf numFmtId="0" fontId="0" fillId="0" borderId="5" xfId="0" applyBorder="1"/>
    <xf numFmtId="0" fontId="3" fillId="0" borderId="0" xfId="0" applyFont="1" applyFill="1" applyBorder="1" applyAlignment="1"/>
    <xf numFmtId="0" fontId="3" fillId="0" borderId="8" xfId="0" applyFont="1" applyFill="1" applyBorder="1" applyAlignment="1"/>
    <xf numFmtId="0" fontId="0" fillId="0" borderId="8" xfId="0" applyBorder="1"/>
    <xf numFmtId="0" fontId="6" fillId="0" borderId="0" xfId="1" applyFont="1" applyFill="1" applyBorder="1" applyAlignment="1"/>
    <xf numFmtId="0" fontId="9" fillId="0" borderId="0" xfId="0" applyFont="1" applyBorder="1"/>
    <xf numFmtId="0" fontId="0" fillId="0" borderId="3" xfId="0" applyBorder="1"/>
    <xf numFmtId="0" fontId="0" fillId="0" borderId="4" xfId="0" applyBorder="1"/>
    <xf numFmtId="0" fontId="0" fillId="0" borderId="0" xfId="0" applyFont="1" applyBorder="1"/>
    <xf numFmtId="0" fontId="5" fillId="0" borderId="0" xfId="0" applyFont="1" applyBorder="1"/>
    <xf numFmtId="0" fontId="5" fillId="0" borderId="5" xfId="0" applyFont="1" applyBorder="1"/>
    <xf numFmtId="0" fontId="5" fillId="0" borderId="8" xfId="0" applyFont="1" applyBorder="1"/>
    <xf numFmtId="0" fontId="7" fillId="0" borderId="0" xfId="0" applyFont="1" applyBorder="1"/>
    <xf numFmtId="0" fontId="7" fillId="0" borderId="0" xfId="0" applyFont="1" applyBorder="1" applyAlignment="1">
      <alignment wrapText="1"/>
    </xf>
    <xf numFmtId="0" fontId="11" fillId="0" borderId="0" xfId="0" applyFont="1" applyBorder="1"/>
    <xf numFmtId="0" fontId="12" fillId="0" borderId="0" xfId="0" applyFont="1" applyBorder="1"/>
    <xf numFmtId="0" fontId="8" fillId="0" borderId="0" xfId="0" applyFont="1"/>
    <xf numFmtId="3" fontId="0" fillId="0" borderId="0" xfId="0" applyNumberFormat="1" applyBorder="1"/>
    <xf numFmtId="0" fontId="13" fillId="2" borderId="0" xfId="3" applyFont="1" applyFill="1" applyBorder="1" applyAlignment="1">
      <alignment horizontal="center"/>
    </xf>
    <xf numFmtId="0" fontId="13" fillId="2" borderId="0" xfId="4" applyFont="1" applyFill="1" applyBorder="1" applyAlignment="1">
      <alignment horizontal="center"/>
    </xf>
    <xf numFmtId="1" fontId="13" fillId="3" borderId="0" xfId="4" applyNumberFormat="1" applyFont="1" applyFill="1" applyBorder="1" applyAlignment="1">
      <alignment horizontal="center" vertical="center" wrapText="1"/>
    </xf>
    <xf numFmtId="0" fontId="14" fillId="2" borderId="0" xfId="0" applyFont="1" applyFill="1" applyBorder="1" applyAlignment="1">
      <alignment horizontal="center"/>
    </xf>
    <xf numFmtId="0" fontId="16" fillId="2" borderId="0" xfId="3" applyFont="1" applyFill="1" applyBorder="1"/>
    <xf numFmtId="3" fontId="16" fillId="2" borderId="9" xfId="4" applyNumberFormat="1" applyFont="1" applyFill="1" applyBorder="1"/>
    <xf numFmtId="164" fontId="16" fillId="2" borderId="9" xfId="4" applyNumberFormat="1" applyFont="1" applyFill="1" applyBorder="1"/>
    <xf numFmtId="3" fontId="17" fillId="4" borderId="9" xfId="4" applyNumberFormat="1" applyFont="1" applyFill="1" applyBorder="1"/>
    <xf numFmtId="164" fontId="17" fillId="4" borderId="9" xfId="4" applyNumberFormat="1" applyFont="1" applyFill="1" applyBorder="1"/>
    <xf numFmtId="0" fontId="13" fillId="2" borderId="15" xfId="4" applyFont="1" applyFill="1" applyBorder="1" applyAlignment="1">
      <alignment horizontal="center"/>
    </xf>
    <xf numFmtId="0" fontId="13" fillId="2" borderId="0" xfId="3" applyFont="1" applyFill="1" applyBorder="1"/>
    <xf numFmtId="0" fontId="19" fillId="0" borderId="0" xfId="2" applyFont="1" applyBorder="1"/>
    <xf numFmtId="3" fontId="17" fillId="5" borderId="9" xfId="4" applyNumberFormat="1" applyFont="1" applyFill="1" applyBorder="1"/>
    <xf numFmtId="0" fontId="20" fillId="0" borderId="0" xfId="1" applyFont="1" applyFill="1" applyBorder="1" applyAlignment="1">
      <alignment horizontal="center"/>
    </xf>
    <xf numFmtId="0" fontId="16" fillId="0" borderId="0" xfId="0" applyFont="1" applyBorder="1"/>
    <xf numFmtId="0" fontId="13" fillId="0" borderId="0" xfId="0" applyFont="1" applyBorder="1"/>
    <xf numFmtId="0" fontId="22" fillId="0" borderId="0" xfId="2" applyFont="1" applyFill="1" applyBorder="1"/>
    <xf numFmtId="0" fontId="13" fillId="0" borderId="0" xfId="0" applyFont="1" applyBorder="1" applyAlignment="1">
      <alignment horizontal="center"/>
    </xf>
    <xf numFmtId="0" fontId="23" fillId="0" borderId="0" xfId="1" applyFont="1" applyFill="1" applyBorder="1" applyAlignment="1">
      <alignment horizontal="left"/>
    </xf>
    <xf numFmtId="0" fontId="24" fillId="0" borderId="0" xfId="0" applyFont="1" applyBorder="1"/>
    <xf numFmtId="0" fontId="25" fillId="0" borderId="11" xfId="0" applyFont="1" applyBorder="1"/>
    <xf numFmtId="0" fontId="16" fillId="0" borderId="15" xfId="0" applyFont="1" applyBorder="1"/>
    <xf numFmtId="0" fontId="16" fillId="0" borderId="12" xfId="0" applyFont="1" applyBorder="1"/>
    <xf numFmtId="0" fontId="16" fillId="0" borderId="16" xfId="0" applyFont="1" applyBorder="1"/>
    <xf numFmtId="0" fontId="16" fillId="0" borderId="17" xfId="0" applyFont="1" applyBorder="1"/>
    <xf numFmtId="0" fontId="16" fillId="0" borderId="13" xfId="0" applyFont="1" applyBorder="1"/>
    <xf numFmtId="0" fontId="16" fillId="0" borderId="10" xfId="0" applyFont="1" applyBorder="1"/>
    <xf numFmtId="0" fontId="16" fillId="0" borderId="14" xfId="0" applyFont="1" applyBorder="1"/>
    <xf numFmtId="0" fontId="26" fillId="0" borderId="0" xfId="1" applyFont="1" applyFill="1" applyBorder="1" applyAlignment="1">
      <alignment horizontal="left"/>
    </xf>
    <xf numFmtId="0" fontId="25" fillId="0" borderId="16" xfId="0" applyFont="1" applyBorder="1"/>
    <xf numFmtId="0" fontId="16" fillId="0" borderId="0" xfId="0" applyFont="1"/>
    <xf numFmtId="0" fontId="25" fillId="0" borderId="13" xfId="0" applyFont="1" applyBorder="1"/>
    <xf numFmtId="0" fontId="25" fillId="0" borderId="18" xfId="0" applyFont="1" applyBorder="1"/>
    <xf numFmtId="0" fontId="16" fillId="0" borderId="19" xfId="0" applyFont="1" applyBorder="1"/>
    <xf numFmtId="0" fontId="16" fillId="0" borderId="20" xfId="0" applyFont="1" applyBorder="1"/>
    <xf numFmtId="1" fontId="13" fillId="3" borderId="0" xfId="4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/>
    </xf>
    <xf numFmtId="0" fontId="0" fillId="2" borderId="21" xfId="0" applyFill="1" applyBorder="1"/>
    <xf numFmtId="0" fontId="0" fillId="2" borderId="0" xfId="0" applyFill="1" applyBorder="1"/>
    <xf numFmtId="0" fontId="0" fillId="2" borderId="0" xfId="0" applyFill="1"/>
    <xf numFmtId="0" fontId="27" fillId="2" borderId="0" xfId="3" applyFont="1" applyFill="1" applyBorder="1"/>
    <xf numFmtId="1" fontId="13" fillId="2" borderId="0" xfId="4" applyNumberFormat="1" applyFont="1" applyFill="1" applyBorder="1" applyAlignment="1">
      <alignment horizontal="center" vertical="center" wrapText="1"/>
    </xf>
    <xf numFmtId="0" fontId="13" fillId="2" borderId="0" xfId="0" applyFont="1" applyFill="1" applyBorder="1" applyAlignment="1"/>
    <xf numFmtId="1" fontId="13" fillId="2" borderId="0" xfId="4" applyNumberFormat="1" applyFont="1" applyFill="1" applyBorder="1" applyAlignment="1">
      <alignment vertical="center" wrapText="1"/>
    </xf>
    <xf numFmtId="0" fontId="13" fillId="2" borderId="8" xfId="0" applyFont="1" applyFill="1" applyBorder="1" applyAlignment="1"/>
    <xf numFmtId="0" fontId="0" fillId="2" borderId="8" xfId="0" applyFill="1" applyBorder="1"/>
    <xf numFmtId="1" fontId="13" fillId="2" borderId="8" xfId="4" applyNumberFormat="1" applyFont="1" applyFill="1" applyBorder="1" applyAlignment="1">
      <alignment horizontal="center" vertical="center" wrapText="1"/>
    </xf>
    <xf numFmtId="164" fontId="13" fillId="2" borderId="9" xfId="4" applyNumberFormat="1" applyFont="1" applyFill="1" applyBorder="1"/>
    <xf numFmtId="3" fontId="13" fillId="2" borderId="9" xfId="4" applyNumberFormat="1" applyFont="1" applyFill="1" applyBorder="1"/>
    <xf numFmtId="164" fontId="13" fillId="2" borderId="0" xfId="4" applyNumberFormat="1" applyFont="1" applyFill="1" applyBorder="1"/>
    <xf numFmtId="0" fontId="0" fillId="0" borderId="8" xfId="0" applyFont="1" applyBorder="1"/>
    <xf numFmtId="164" fontId="16" fillId="2" borderId="23" xfId="4" applyNumberFormat="1" applyFont="1" applyFill="1" applyBorder="1"/>
    <xf numFmtId="0" fontId="28" fillId="0" borderId="0" xfId="0" applyFont="1" applyBorder="1"/>
    <xf numFmtId="0" fontId="29" fillId="0" borderId="0" xfId="0" applyFont="1" applyFill="1" applyBorder="1"/>
    <xf numFmtId="3" fontId="5" fillId="0" borderId="0" xfId="0" applyNumberFormat="1" applyFont="1" applyBorder="1"/>
    <xf numFmtId="1" fontId="13" fillId="3" borderId="0" xfId="4" applyNumberFormat="1" applyFont="1" applyFill="1" applyBorder="1" applyAlignment="1">
      <alignment horizontal="center" vertical="center" wrapText="1"/>
    </xf>
    <xf numFmtId="165" fontId="0" fillId="0" borderId="0" xfId="5" applyNumberFormat="1" applyFont="1" applyBorder="1"/>
    <xf numFmtId="165" fontId="0" fillId="0" borderId="8" xfId="5" applyNumberFormat="1" applyFont="1" applyBorder="1"/>
    <xf numFmtId="17" fontId="13" fillId="2" borderId="0" xfId="0" applyNumberFormat="1" applyFont="1" applyFill="1" applyBorder="1" applyAlignment="1">
      <alignment horizontal="center" vertical="center" wrapText="1"/>
    </xf>
    <xf numFmtId="0" fontId="28" fillId="0" borderId="5" xfId="0" applyFont="1" applyBorder="1"/>
    <xf numFmtId="0" fontId="28" fillId="0" borderId="8" xfId="0" applyFont="1" applyBorder="1"/>
    <xf numFmtId="0" fontId="28" fillId="0" borderId="0" xfId="0" applyFont="1"/>
    <xf numFmtId="0" fontId="21" fillId="0" borderId="0" xfId="1" applyFont="1" applyFill="1" applyBorder="1" applyAlignment="1">
      <alignment horizontal="center"/>
    </xf>
    <xf numFmtId="0" fontId="13" fillId="2" borderId="0" xfId="0" applyFont="1" applyFill="1" applyBorder="1" applyAlignment="1">
      <alignment horizontal="center"/>
    </xf>
    <xf numFmtId="1" fontId="13" fillId="2" borderId="0" xfId="4" applyNumberFormat="1" applyFont="1" applyFill="1" applyBorder="1" applyAlignment="1">
      <alignment horizontal="center" vertical="center" wrapText="1"/>
    </xf>
    <xf numFmtId="1" fontId="13" fillId="3" borderId="0" xfId="4" applyNumberFormat="1" applyFont="1" applyFill="1" applyBorder="1" applyAlignment="1">
      <alignment horizontal="center" vertical="center" wrapText="1"/>
    </xf>
    <xf numFmtId="0" fontId="13" fillId="2" borderId="22" xfId="4" applyFont="1" applyFill="1" applyBorder="1" applyAlignment="1">
      <alignment horizontal="center"/>
    </xf>
    <xf numFmtId="0" fontId="13" fillId="0" borderId="0" xfId="0" applyFont="1" applyBorder="1" applyAlignment="1">
      <alignment horizontal="center"/>
    </xf>
    <xf numFmtId="1" fontId="20" fillId="2" borderId="10" xfId="4" applyNumberFormat="1" applyFont="1" applyFill="1" applyBorder="1" applyAlignment="1">
      <alignment horizontal="center" vertical="center"/>
    </xf>
    <xf numFmtId="17" fontId="18" fillId="2" borderId="10" xfId="0" applyNumberFormat="1" applyFont="1" applyFill="1" applyBorder="1" applyAlignment="1">
      <alignment horizontal="center" vertical="center" wrapText="1"/>
    </xf>
    <xf numFmtId="17" fontId="13" fillId="2" borderId="10" xfId="0" applyNumberFormat="1" applyFont="1" applyFill="1" applyBorder="1" applyAlignment="1">
      <alignment horizontal="center" vertical="center" wrapText="1"/>
    </xf>
    <xf numFmtId="0" fontId="13" fillId="0" borderId="0" xfId="1" applyFont="1" applyFill="1" applyBorder="1" applyAlignment="1">
      <alignment horizontal="center"/>
    </xf>
    <xf numFmtId="3" fontId="30" fillId="4" borderId="9" xfId="4" applyNumberFormat="1" applyFont="1" applyFill="1" applyBorder="1"/>
    <xf numFmtId="164" fontId="30" fillId="4" borderId="9" xfId="4" applyNumberFormat="1" applyFont="1" applyFill="1" applyBorder="1"/>
  </cellXfs>
  <cellStyles count="6">
    <cellStyle name="Hipervínculo" xfId="2" builtinId="8"/>
    <cellStyle name="Millares" xfId="5" builtinId="3"/>
    <cellStyle name="Normal" xfId="0" builtinId="0"/>
    <cellStyle name="Normal 2" xfId="1"/>
    <cellStyle name="Normal_Fenaviquín 14 (2007) - Base importaciones maquinaria" xfId="3"/>
    <cellStyle name="Normal_Fenaviquín 15 (2007) - Huevo por colores" xfId="4"/>
  </cellStyles>
  <dxfs count="0"/>
  <tableStyles count="0" defaultTableStyle="TableStyleMedium2" defaultPivotStyle="PivotStyleLight16"/>
  <colors>
    <mruColors>
      <color rgb="FFAF1A19"/>
      <color rgb="FF5F5F64"/>
      <color rgb="FF740000"/>
      <color rgb="FFFFD1D1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200"/>
              <a:t>Total oferentes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Sexo!$D$41</c:f>
              <c:strCache>
                <c:ptCount val="1"/>
                <c:pt idx="0">
                  <c:v>  Junio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cat>
            <c:numRef>
              <c:f>Sexo!$D$39:$E$39</c:f>
              <c:numCache>
                <c:formatCode>General</c:formatCode>
                <c:ptCount val="2"/>
                <c:pt idx="0">
                  <c:v>2017</c:v>
                </c:pt>
                <c:pt idx="1">
                  <c:v>2018</c:v>
                </c:pt>
              </c:numCache>
            </c:numRef>
          </c:cat>
          <c:val>
            <c:numRef>
              <c:f>Sexo!$D$40:$E$40</c:f>
              <c:numCache>
                <c:formatCode>#,##0</c:formatCode>
                <c:ptCount val="2"/>
                <c:pt idx="0">
                  <c:v>10460</c:v>
                </c:pt>
                <c:pt idx="1">
                  <c:v>8403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D32-4B8F-B18F-B74B156470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655022864"/>
        <c:axId val="-1655022320"/>
      </c:barChart>
      <c:catAx>
        <c:axId val="-1655022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5F5F64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1655022320"/>
        <c:crosses val="autoZero"/>
        <c:auto val="1"/>
        <c:lblAlgn val="ctr"/>
        <c:lblOffset val="100"/>
        <c:noMultiLvlLbl val="0"/>
      </c:catAx>
      <c:valAx>
        <c:axId val="-1655022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rgbClr val="5F5F64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1655022864"/>
        <c:crosses val="autoZero"/>
        <c:crossBetween val="between"/>
      </c:valAx>
      <c:dTable>
        <c:showHorzBorder val="1"/>
        <c:showVertBorder val="1"/>
        <c:showOutline val="1"/>
        <c:showKeys val="0"/>
      </c:dTable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200"/>
              <a:t>Hombres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Sexo!$I$41</c:f>
              <c:strCache>
                <c:ptCount val="1"/>
                <c:pt idx="0">
                  <c:v>  Junio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cat>
            <c:numRef>
              <c:f>Sexo!$I$39:$J$39</c:f>
              <c:numCache>
                <c:formatCode>General</c:formatCode>
                <c:ptCount val="2"/>
                <c:pt idx="0">
                  <c:v>2017</c:v>
                </c:pt>
                <c:pt idx="1">
                  <c:v>2018</c:v>
                </c:pt>
              </c:numCache>
            </c:numRef>
          </c:cat>
          <c:val>
            <c:numRef>
              <c:f>Sexo!$I$40:$J$40</c:f>
              <c:numCache>
                <c:formatCode>#,##0</c:formatCode>
                <c:ptCount val="2"/>
                <c:pt idx="0">
                  <c:v>4684</c:v>
                </c:pt>
                <c:pt idx="1">
                  <c:v>3859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38-4D9E-B497-1D2B25A966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655022864"/>
        <c:axId val="-1655022320"/>
      </c:barChart>
      <c:catAx>
        <c:axId val="-1655022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5F5F64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1655022320"/>
        <c:crosses val="autoZero"/>
        <c:auto val="1"/>
        <c:lblAlgn val="ctr"/>
        <c:lblOffset val="100"/>
        <c:noMultiLvlLbl val="0"/>
      </c:catAx>
      <c:valAx>
        <c:axId val="-1655022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rgbClr val="5F5F64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1655022864"/>
        <c:crosses val="autoZero"/>
        <c:crossBetween val="between"/>
      </c:valAx>
      <c:dTable>
        <c:showHorzBorder val="1"/>
        <c:showVertBorder val="1"/>
        <c:showOutline val="1"/>
        <c:showKeys val="0"/>
      </c:dTable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200"/>
              <a:t>Mujeres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Sexo!$N$41</c:f>
              <c:strCache>
                <c:ptCount val="1"/>
                <c:pt idx="0">
                  <c:v>  Junio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cat>
            <c:numRef>
              <c:f>Sexo!$N$39:$O$39</c:f>
              <c:numCache>
                <c:formatCode>General</c:formatCode>
                <c:ptCount val="2"/>
                <c:pt idx="0">
                  <c:v>2017</c:v>
                </c:pt>
                <c:pt idx="1">
                  <c:v>2018</c:v>
                </c:pt>
              </c:numCache>
            </c:numRef>
          </c:cat>
          <c:val>
            <c:numRef>
              <c:f>Sexo!$N$40:$O$40</c:f>
              <c:numCache>
                <c:formatCode>#,##0</c:formatCode>
                <c:ptCount val="2"/>
                <c:pt idx="0">
                  <c:v>5776</c:v>
                </c:pt>
                <c:pt idx="1">
                  <c:v>4544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38-4D9E-B497-1D2B25A966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655022864"/>
        <c:axId val="-1655022320"/>
      </c:barChart>
      <c:catAx>
        <c:axId val="-1655022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5F5F64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1655022320"/>
        <c:crosses val="autoZero"/>
        <c:auto val="1"/>
        <c:lblAlgn val="ctr"/>
        <c:lblOffset val="100"/>
        <c:noMultiLvlLbl val="0"/>
      </c:catAx>
      <c:valAx>
        <c:axId val="-1655022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rgbClr val="5F5F64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1655022864"/>
        <c:crosses val="autoZero"/>
        <c:crossBetween val="between"/>
      </c:valAx>
      <c:dTable>
        <c:showHorzBorder val="1"/>
        <c:showVertBorder val="1"/>
        <c:showOutline val="1"/>
        <c:showKeys val="0"/>
      </c:dTable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200"/>
              <a:t>Menores de 28 años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Edad!$D$41</c:f>
              <c:strCache>
                <c:ptCount val="1"/>
                <c:pt idx="0">
                  <c:v>  Junio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cat>
            <c:numRef>
              <c:f>Edad!$D$39:$E$39</c:f>
              <c:numCache>
                <c:formatCode>General</c:formatCode>
                <c:ptCount val="2"/>
                <c:pt idx="0">
                  <c:v>2017</c:v>
                </c:pt>
                <c:pt idx="1">
                  <c:v>2018</c:v>
                </c:pt>
              </c:numCache>
            </c:numRef>
          </c:cat>
          <c:val>
            <c:numRef>
              <c:f>Edad!$D$40:$E$40</c:f>
              <c:numCache>
                <c:formatCode>#,##0</c:formatCode>
                <c:ptCount val="2"/>
                <c:pt idx="0">
                  <c:v>5515</c:v>
                </c:pt>
                <c:pt idx="1">
                  <c:v>4217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38-4D9E-B497-1D2B25A966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655022864"/>
        <c:axId val="-1655022320"/>
      </c:barChart>
      <c:catAx>
        <c:axId val="-1655022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5F5F64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1655022320"/>
        <c:crosses val="autoZero"/>
        <c:auto val="1"/>
        <c:lblAlgn val="ctr"/>
        <c:lblOffset val="100"/>
        <c:noMultiLvlLbl val="0"/>
      </c:catAx>
      <c:valAx>
        <c:axId val="-1655022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rgbClr val="5F5F64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1655022864"/>
        <c:crosses val="autoZero"/>
        <c:crossBetween val="between"/>
      </c:valAx>
      <c:dTable>
        <c:showHorzBorder val="1"/>
        <c:showVertBorder val="1"/>
        <c:showOutline val="1"/>
        <c:showKeys val="0"/>
      </c:dTable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200"/>
              <a:t>Entre 29 y 44 años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Edad!$I$41</c:f>
              <c:strCache>
                <c:ptCount val="1"/>
                <c:pt idx="0">
                  <c:v>  Junio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cat>
            <c:numRef>
              <c:f>Edad!$I$39:$J$39</c:f>
              <c:numCache>
                <c:formatCode>General</c:formatCode>
                <c:ptCount val="2"/>
                <c:pt idx="0">
                  <c:v>2017</c:v>
                </c:pt>
                <c:pt idx="1">
                  <c:v>2018</c:v>
                </c:pt>
              </c:numCache>
            </c:numRef>
          </c:cat>
          <c:val>
            <c:numRef>
              <c:f>Edad!$I$40:$J$40</c:f>
              <c:numCache>
                <c:formatCode>#,##0</c:formatCode>
                <c:ptCount val="2"/>
                <c:pt idx="0">
                  <c:v>3593</c:v>
                </c:pt>
                <c:pt idx="1">
                  <c:v>2977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38-4D9E-B497-1D2B25A966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655022864"/>
        <c:axId val="-1655022320"/>
      </c:barChart>
      <c:catAx>
        <c:axId val="-1655022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5F5F64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1655022320"/>
        <c:crosses val="autoZero"/>
        <c:auto val="1"/>
        <c:lblAlgn val="ctr"/>
        <c:lblOffset val="100"/>
        <c:noMultiLvlLbl val="0"/>
      </c:catAx>
      <c:valAx>
        <c:axId val="-1655022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rgbClr val="5F5F64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1655022864"/>
        <c:crosses val="autoZero"/>
        <c:crossBetween val="between"/>
      </c:valAx>
      <c:dTable>
        <c:showHorzBorder val="1"/>
        <c:showVertBorder val="1"/>
        <c:showOutline val="1"/>
        <c:showKeys val="0"/>
      </c:dTable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200"/>
              <a:t>Más de 45 años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Edad!$N$41</c:f>
              <c:strCache>
                <c:ptCount val="1"/>
                <c:pt idx="0">
                  <c:v>  Junio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cat>
            <c:numRef>
              <c:f>Edad!$N$39:$O$39</c:f>
              <c:numCache>
                <c:formatCode>General</c:formatCode>
                <c:ptCount val="2"/>
                <c:pt idx="0">
                  <c:v>2017</c:v>
                </c:pt>
                <c:pt idx="1">
                  <c:v>2018</c:v>
                </c:pt>
              </c:numCache>
            </c:numRef>
          </c:cat>
          <c:val>
            <c:numRef>
              <c:f>Edad!$N$40:$O$40</c:f>
              <c:numCache>
                <c:formatCode>#,##0</c:formatCode>
                <c:ptCount val="2"/>
                <c:pt idx="0">
                  <c:v>1178</c:v>
                </c:pt>
                <c:pt idx="1">
                  <c:v>1029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38-4D9E-B497-1D2B25A966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655022864"/>
        <c:axId val="-1655022320"/>
      </c:barChart>
      <c:catAx>
        <c:axId val="-1655022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5F5F64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1655022320"/>
        <c:crosses val="autoZero"/>
        <c:auto val="1"/>
        <c:lblAlgn val="ctr"/>
        <c:lblOffset val="100"/>
        <c:noMultiLvlLbl val="0"/>
      </c:catAx>
      <c:valAx>
        <c:axId val="-1655022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rgbClr val="5F5F64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1655022864"/>
        <c:crosses val="autoZero"/>
        <c:crossBetween val="between"/>
      </c:valAx>
      <c:dTable>
        <c:showHorzBorder val="1"/>
        <c:showVertBorder val="1"/>
        <c:showOutline val="1"/>
        <c:showKeys val="0"/>
      </c:dTable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hyperlink" Target="#'Aspiraci&#243;n Salarial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3.png"/><Relationship Id="rId5" Type="http://schemas.openxmlformats.org/officeDocument/2006/relationships/hyperlink" Target="#Clasificaciones!A1"/><Relationship Id="rId4" Type="http://schemas.openxmlformats.org/officeDocument/2006/relationships/image" Target="../media/image4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hyperlink" Target="#'&#193;reas de conocimiento'!A1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5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image" Target="../media/image2.png"/><Relationship Id="rId7" Type="http://schemas.openxmlformats.org/officeDocument/2006/relationships/chart" Target="../charts/chart3.xml"/><Relationship Id="rId2" Type="http://schemas.openxmlformats.org/officeDocument/2006/relationships/hyperlink" Target="#&#205;ndice!A1"/><Relationship Id="rId1" Type="http://schemas.openxmlformats.org/officeDocument/2006/relationships/chart" Target="../charts/chart1.xml"/><Relationship Id="rId6" Type="http://schemas.openxmlformats.org/officeDocument/2006/relationships/chart" Target="../charts/chart2.xml"/><Relationship Id="rId5" Type="http://schemas.openxmlformats.org/officeDocument/2006/relationships/image" Target="../media/image3.png"/><Relationship Id="rId4" Type="http://schemas.openxmlformats.org/officeDocument/2006/relationships/hyperlink" Target="#Edad!A1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hyperlink" Target="#Departamentos!A1"/><Relationship Id="rId3" Type="http://schemas.openxmlformats.org/officeDocument/2006/relationships/chart" Target="../charts/chart6.xml"/><Relationship Id="rId7" Type="http://schemas.openxmlformats.org/officeDocument/2006/relationships/image" Target="../media/image4.png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6" Type="http://schemas.openxmlformats.org/officeDocument/2006/relationships/hyperlink" Target="#Sexo!A1"/><Relationship Id="rId5" Type="http://schemas.openxmlformats.org/officeDocument/2006/relationships/image" Target="../media/image2.png"/><Relationship Id="rId10" Type="http://schemas.openxmlformats.org/officeDocument/2006/relationships/image" Target="../media/image1.png"/><Relationship Id="rId4" Type="http://schemas.openxmlformats.org/officeDocument/2006/relationships/hyperlink" Target="#&#205;ndice!A1"/><Relationship Id="rId9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hyperlink" Target="#Edad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3.png"/><Relationship Id="rId5" Type="http://schemas.openxmlformats.org/officeDocument/2006/relationships/hyperlink" Target="#Ciudades!A1"/><Relationship Id="rId4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hyperlink" Target="#Departamentos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3.png"/><Relationship Id="rId5" Type="http://schemas.openxmlformats.org/officeDocument/2006/relationships/hyperlink" Target="#Ocupaciones!A1"/><Relationship Id="rId4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hyperlink" Target="#Ciudades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3.png"/><Relationship Id="rId5" Type="http://schemas.openxmlformats.org/officeDocument/2006/relationships/hyperlink" Target="#'Educaci&#243;n '!A1"/><Relationship Id="rId4" Type="http://schemas.openxmlformats.org/officeDocument/2006/relationships/image" Target="../media/image4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hyperlink" Target="#Ocupaciones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3.png"/><Relationship Id="rId5" Type="http://schemas.openxmlformats.org/officeDocument/2006/relationships/hyperlink" Target="#'Experiencia laboral'!A1"/><Relationship Id="rId4" Type="http://schemas.openxmlformats.org/officeDocument/2006/relationships/image" Target="../media/image4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hyperlink" Target="#'Educaci&#243;n 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3.png"/><Relationship Id="rId5" Type="http://schemas.openxmlformats.org/officeDocument/2006/relationships/hyperlink" Target="#'Aspiraci&#243;n Salarial'!A1"/><Relationship Id="rId4" Type="http://schemas.openxmlformats.org/officeDocument/2006/relationships/image" Target="../media/image4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hyperlink" Target="#'Experiencia laboral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3.png"/><Relationship Id="rId5" Type="http://schemas.openxmlformats.org/officeDocument/2006/relationships/hyperlink" Target="#'&#193;reas de conocimiento'!A1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52915</xdr:rowOff>
    </xdr:from>
    <xdr:to>
      <xdr:col>5</xdr:col>
      <xdr:colOff>521334</xdr:colOff>
      <xdr:row>5</xdr:row>
      <xdr:rowOff>118915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18F624C-977C-4B60-8EF0-66129B2ECF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417" y="52915"/>
          <a:ext cx="5940000" cy="111375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</xdr:row>
      <xdr:rowOff>3175</xdr:rowOff>
    </xdr:from>
    <xdr:to>
      <xdr:col>1</xdr:col>
      <xdr:colOff>314325</xdr:colOff>
      <xdr:row>8</xdr:row>
      <xdr:rowOff>88900</xdr:rowOff>
    </xdr:to>
    <xdr:pic>
      <xdr:nvPicPr>
        <xdr:cNvPr id="3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1431925"/>
          <a:ext cx="3143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423333</xdr:colOff>
      <xdr:row>6</xdr:row>
      <xdr:rowOff>184150</xdr:rowOff>
    </xdr:from>
    <xdr:to>
      <xdr:col>1</xdr:col>
      <xdr:colOff>737658</xdr:colOff>
      <xdr:row>8</xdr:row>
      <xdr:rowOff>78316</xdr:rowOff>
    </xdr:to>
    <xdr:pic>
      <xdr:nvPicPr>
        <xdr:cNvPr id="4" name="4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6683" y="1422400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893233</xdr:colOff>
      <xdr:row>6</xdr:row>
      <xdr:rowOff>177799</xdr:rowOff>
    </xdr:from>
    <xdr:to>
      <xdr:col>1</xdr:col>
      <xdr:colOff>1207558</xdr:colOff>
      <xdr:row>8</xdr:row>
      <xdr:rowOff>71965</xdr:rowOff>
    </xdr:to>
    <xdr:pic>
      <xdr:nvPicPr>
        <xdr:cNvPr id="5" name="3 Imagen" descr="j0432679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6583" y="1416049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3280833</xdr:colOff>
      <xdr:row>6</xdr:row>
      <xdr:rowOff>97750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6AECCA04-E1BE-477E-950F-FD64460E261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r="44767"/>
        <a:stretch/>
      </xdr:blipFill>
      <xdr:spPr>
        <a:xfrm>
          <a:off x="116417" y="232833"/>
          <a:ext cx="3280833" cy="1113750"/>
        </a:xfrm>
        <a:prstGeom prst="rect">
          <a:avLst/>
        </a:prstGeom>
      </xdr:spPr>
    </xdr:pic>
    <xdr:clientData/>
  </xdr:twoCellAnchor>
  <xdr:twoCellAnchor editAs="oneCell">
    <xdr:from>
      <xdr:col>8</xdr:col>
      <xdr:colOff>719666</xdr:colOff>
      <xdr:row>1</xdr:row>
      <xdr:rowOff>0</xdr:rowOff>
    </xdr:from>
    <xdr:to>
      <xdr:col>12</xdr:col>
      <xdr:colOff>754166</xdr:colOff>
      <xdr:row>6</xdr:row>
      <xdr:rowOff>97750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8221219A-6C82-4573-9096-37AAE592318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l="54520"/>
        <a:stretch/>
      </xdr:blipFill>
      <xdr:spPr>
        <a:xfrm>
          <a:off x="9302749" y="232833"/>
          <a:ext cx="2701500" cy="111375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201083</xdr:colOff>
      <xdr:row>6</xdr:row>
      <xdr:rowOff>20108</xdr:rowOff>
    </xdr:from>
    <xdr:to>
      <xdr:col>1</xdr:col>
      <xdr:colOff>515408</xdr:colOff>
      <xdr:row>7</xdr:row>
      <xdr:rowOff>105833</xdr:rowOff>
    </xdr:to>
    <xdr:pic>
      <xdr:nvPicPr>
        <xdr:cNvPr id="4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666" y="1258358"/>
          <a:ext cx="3143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624416</xdr:colOff>
      <xdr:row>6</xdr:row>
      <xdr:rowOff>10583</xdr:rowOff>
    </xdr:from>
    <xdr:to>
      <xdr:col>1</xdr:col>
      <xdr:colOff>938741</xdr:colOff>
      <xdr:row>7</xdr:row>
      <xdr:rowOff>95249</xdr:rowOff>
    </xdr:to>
    <xdr:pic>
      <xdr:nvPicPr>
        <xdr:cNvPr id="5" name="4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999" y="1248833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74083</xdr:rowOff>
    </xdr:from>
    <xdr:to>
      <xdr:col>3</xdr:col>
      <xdr:colOff>306917</xdr:colOff>
      <xdr:row>5</xdr:row>
      <xdr:rowOff>150666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352E13C4-2EEE-4916-9ED9-4069A86D908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r="44767"/>
        <a:stretch/>
      </xdr:blipFill>
      <xdr:spPr>
        <a:xfrm>
          <a:off x="116417" y="74083"/>
          <a:ext cx="3280833" cy="1113750"/>
        </a:xfrm>
        <a:prstGeom prst="rect">
          <a:avLst/>
        </a:prstGeom>
      </xdr:spPr>
    </xdr:pic>
    <xdr:clientData/>
  </xdr:twoCellAnchor>
  <xdr:twoCellAnchor editAs="oneCell">
    <xdr:from>
      <xdr:col>6</xdr:col>
      <xdr:colOff>635006</xdr:colOff>
      <xdr:row>0</xdr:row>
      <xdr:rowOff>74083</xdr:rowOff>
    </xdr:from>
    <xdr:to>
      <xdr:col>10</xdr:col>
      <xdr:colOff>45089</xdr:colOff>
      <xdr:row>5</xdr:row>
      <xdr:rowOff>150666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BDE1FB0B-71BA-4CA8-B18D-FFB8A91E70C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l="54520"/>
        <a:stretch/>
      </xdr:blipFill>
      <xdr:spPr>
        <a:xfrm>
          <a:off x="5979589" y="74083"/>
          <a:ext cx="2701500" cy="11137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306921</xdr:colOff>
      <xdr:row>35</xdr:row>
      <xdr:rowOff>84675</xdr:rowOff>
    </xdr:from>
    <xdr:to>
      <xdr:col>5</xdr:col>
      <xdr:colOff>234505</xdr:colOff>
      <xdr:row>48</xdr:row>
      <xdr:rowOff>128175</xdr:rowOff>
    </xdr:to>
    <xdr:graphicFrame macro="">
      <xdr:nvGraphicFramePr>
        <xdr:cNvPr id="4" name="Gráfico 26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7</xdr:row>
      <xdr:rowOff>14818</xdr:rowOff>
    </xdr:from>
    <xdr:to>
      <xdr:col>1</xdr:col>
      <xdr:colOff>314325</xdr:colOff>
      <xdr:row>8</xdr:row>
      <xdr:rowOff>100543</xdr:rowOff>
    </xdr:to>
    <xdr:pic>
      <xdr:nvPicPr>
        <xdr:cNvPr id="9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583" y="1454151"/>
          <a:ext cx="3143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670984</xdr:colOff>
      <xdr:row>7</xdr:row>
      <xdr:rowOff>10583</xdr:rowOff>
    </xdr:from>
    <xdr:to>
      <xdr:col>1</xdr:col>
      <xdr:colOff>985309</xdr:colOff>
      <xdr:row>8</xdr:row>
      <xdr:rowOff>95249</xdr:rowOff>
    </xdr:to>
    <xdr:pic>
      <xdr:nvPicPr>
        <xdr:cNvPr id="11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8567" y="1449916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468316</xdr:colOff>
      <xdr:row>35</xdr:row>
      <xdr:rowOff>42343</xdr:rowOff>
    </xdr:from>
    <xdr:to>
      <xdr:col>10</xdr:col>
      <xdr:colOff>512316</xdr:colOff>
      <xdr:row>48</xdr:row>
      <xdr:rowOff>85843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1B39514-00B8-462F-9B20-B06DBC6036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10</xdr:col>
      <xdr:colOff>746128</xdr:colOff>
      <xdr:row>35</xdr:row>
      <xdr:rowOff>31759</xdr:rowOff>
    </xdr:from>
    <xdr:to>
      <xdr:col>16</xdr:col>
      <xdr:colOff>38711</xdr:colOff>
      <xdr:row>48</xdr:row>
      <xdr:rowOff>75259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DECF0890-7D3B-477A-82C4-862F7388D9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1</xdr:col>
      <xdr:colOff>0</xdr:colOff>
      <xdr:row>0</xdr:row>
      <xdr:rowOff>169334</xdr:rowOff>
    </xdr:from>
    <xdr:to>
      <xdr:col>4</xdr:col>
      <xdr:colOff>402167</xdr:colOff>
      <xdr:row>6</xdr:row>
      <xdr:rowOff>34251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16280AFA-DBBF-45EC-9FCD-3143AD53EA3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r="44767"/>
        <a:stretch/>
      </xdr:blipFill>
      <xdr:spPr>
        <a:xfrm>
          <a:off x="116417" y="169334"/>
          <a:ext cx="3280833" cy="1113750"/>
        </a:xfrm>
        <a:prstGeom prst="rect">
          <a:avLst/>
        </a:prstGeom>
      </xdr:spPr>
    </xdr:pic>
    <xdr:clientData/>
  </xdr:twoCellAnchor>
  <xdr:twoCellAnchor editAs="oneCell">
    <xdr:from>
      <xdr:col>12</xdr:col>
      <xdr:colOff>359833</xdr:colOff>
      <xdr:row>0</xdr:row>
      <xdr:rowOff>169334</xdr:rowOff>
    </xdr:from>
    <xdr:to>
      <xdr:col>15</xdr:col>
      <xdr:colOff>701250</xdr:colOff>
      <xdr:row>6</xdr:row>
      <xdr:rowOff>34251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5C479EA1-73F4-40A5-969B-02B52034E04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l="54520"/>
        <a:stretch/>
      </xdr:blipFill>
      <xdr:spPr>
        <a:xfrm>
          <a:off x="8868833" y="169334"/>
          <a:ext cx="2701500" cy="11137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158743</xdr:colOff>
      <xdr:row>35</xdr:row>
      <xdr:rowOff>95253</xdr:rowOff>
    </xdr:from>
    <xdr:to>
      <xdr:col>5</xdr:col>
      <xdr:colOff>86327</xdr:colOff>
      <xdr:row>48</xdr:row>
      <xdr:rowOff>137586</xdr:rowOff>
    </xdr:to>
    <xdr:graphicFrame macro="">
      <xdr:nvGraphicFramePr>
        <xdr:cNvPr id="3" name="Gráfico 26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195787</xdr:colOff>
      <xdr:row>35</xdr:row>
      <xdr:rowOff>95253</xdr:rowOff>
    </xdr:from>
    <xdr:to>
      <xdr:col>10</xdr:col>
      <xdr:colOff>493787</xdr:colOff>
      <xdr:row>48</xdr:row>
      <xdr:rowOff>137586</xdr:rowOff>
    </xdr:to>
    <xdr:graphicFrame macro="">
      <xdr:nvGraphicFramePr>
        <xdr:cNvPr id="4" name="Gráfico 26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603248</xdr:colOff>
      <xdr:row>35</xdr:row>
      <xdr:rowOff>95253</xdr:rowOff>
    </xdr:from>
    <xdr:to>
      <xdr:col>16</xdr:col>
      <xdr:colOff>12248</xdr:colOff>
      <xdr:row>48</xdr:row>
      <xdr:rowOff>137586</xdr:rowOff>
    </xdr:to>
    <xdr:graphicFrame macro="">
      <xdr:nvGraphicFramePr>
        <xdr:cNvPr id="5" name="Gráfico 26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</xdr:col>
      <xdr:colOff>0</xdr:colOff>
      <xdr:row>7</xdr:row>
      <xdr:rowOff>14818</xdr:rowOff>
    </xdr:from>
    <xdr:to>
      <xdr:col>1</xdr:col>
      <xdr:colOff>314325</xdr:colOff>
      <xdr:row>8</xdr:row>
      <xdr:rowOff>100543</xdr:rowOff>
    </xdr:to>
    <xdr:pic>
      <xdr:nvPicPr>
        <xdr:cNvPr id="8" name="2 Imagen" descr="j0432680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583" y="1454151"/>
          <a:ext cx="3143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423333</xdr:colOff>
      <xdr:row>7</xdr:row>
      <xdr:rowOff>5293</xdr:rowOff>
    </xdr:from>
    <xdr:to>
      <xdr:col>1</xdr:col>
      <xdr:colOff>737658</xdr:colOff>
      <xdr:row>8</xdr:row>
      <xdr:rowOff>89959</xdr:rowOff>
    </xdr:to>
    <xdr:pic>
      <xdr:nvPicPr>
        <xdr:cNvPr id="9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916" y="1444626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893233</xdr:colOff>
      <xdr:row>7</xdr:row>
      <xdr:rowOff>0</xdr:rowOff>
    </xdr:from>
    <xdr:to>
      <xdr:col>1</xdr:col>
      <xdr:colOff>1207558</xdr:colOff>
      <xdr:row>8</xdr:row>
      <xdr:rowOff>84666</xdr:rowOff>
    </xdr:to>
    <xdr:pic>
      <xdr:nvPicPr>
        <xdr:cNvPr id="10" name="3 Imagen" descr="j0432679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0816" y="1439333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4</xdr:col>
      <xdr:colOff>402167</xdr:colOff>
      <xdr:row>6</xdr:row>
      <xdr:rowOff>97750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E4F076AA-BFC6-4ECF-A8DD-8545BAF9C76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/>
        <a:srcRect r="44767"/>
        <a:stretch/>
      </xdr:blipFill>
      <xdr:spPr>
        <a:xfrm>
          <a:off x="116417" y="232833"/>
          <a:ext cx="3280833" cy="1113750"/>
        </a:xfrm>
        <a:prstGeom prst="rect">
          <a:avLst/>
        </a:prstGeom>
      </xdr:spPr>
    </xdr:pic>
    <xdr:clientData/>
  </xdr:twoCellAnchor>
  <xdr:twoCellAnchor editAs="oneCell">
    <xdr:from>
      <xdr:col>12</xdr:col>
      <xdr:colOff>381000</xdr:colOff>
      <xdr:row>1</xdr:row>
      <xdr:rowOff>0</xdr:rowOff>
    </xdr:from>
    <xdr:to>
      <xdr:col>15</xdr:col>
      <xdr:colOff>733000</xdr:colOff>
      <xdr:row>6</xdr:row>
      <xdr:rowOff>97750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DA6361EA-1551-428D-8437-3E740C2051C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/>
        <a:srcRect l="54520"/>
        <a:stretch/>
      </xdr:blipFill>
      <xdr:spPr>
        <a:xfrm>
          <a:off x="8868833" y="232833"/>
          <a:ext cx="2701500" cy="11137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</xdr:row>
      <xdr:rowOff>0</xdr:rowOff>
    </xdr:from>
    <xdr:to>
      <xdr:col>1</xdr:col>
      <xdr:colOff>314325</xdr:colOff>
      <xdr:row>8</xdr:row>
      <xdr:rowOff>85725</xdr:rowOff>
    </xdr:to>
    <xdr:pic>
      <xdr:nvPicPr>
        <xdr:cNvPr id="4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583" y="1248833"/>
          <a:ext cx="3143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423333</xdr:colOff>
      <xdr:row>6</xdr:row>
      <xdr:rowOff>190500</xdr:rowOff>
    </xdr:from>
    <xdr:to>
      <xdr:col>1</xdr:col>
      <xdr:colOff>737658</xdr:colOff>
      <xdr:row>8</xdr:row>
      <xdr:rowOff>75141</xdr:rowOff>
    </xdr:to>
    <xdr:pic>
      <xdr:nvPicPr>
        <xdr:cNvPr id="5" name="4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916" y="1238250"/>
          <a:ext cx="3143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893233</xdr:colOff>
      <xdr:row>6</xdr:row>
      <xdr:rowOff>185207</xdr:rowOff>
    </xdr:from>
    <xdr:to>
      <xdr:col>1</xdr:col>
      <xdr:colOff>1207558</xdr:colOff>
      <xdr:row>8</xdr:row>
      <xdr:rowOff>69848</xdr:rowOff>
    </xdr:to>
    <xdr:pic>
      <xdr:nvPicPr>
        <xdr:cNvPr id="6" name="3 Imagen" descr="j0432679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6583" y="1423457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4</xdr:col>
      <xdr:colOff>190500</xdr:colOff>
      <xdr:row>6</xdr:row>
      <xdr:rowOff>97750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378252D6-B898-4245-BABA-845B2E2D4A2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r="44767"/>
        <a:stretch/>
      </xdr:blipFill>
      <xdr:spPr>
        <a:xfrm>
          <a:off x="116417" y="232833"/>
          <a:ext cx="3280833" cy="1113750"/>
        </a:xfrm>
        <a:prstGeom prst="rect">
          <a:avLst/>
        </a:prstGeom>
      </xdr:spPr>
    </xdr:pic>
    <xdr:clientData/>
  </xdr:twoCellAnchor>
  <xdr:twoCellAnchor editAs="oneCell">
    <xdr:from>
      <xdr:col>9</xdr:col>
      <xdr:colOff>296333</xdr:colOff>
      <xdr:row>1</xdr:row>
      <xdr:rowOff>0</xdr:rowOff>
    </xdr:from>
    <xdr:to>
      <xdr:col>13</xdr:col>
      <xdr:colOff>2750</xdr:colOff>
      <xdr:row>6</xdr:row>
      <xdr:rowOff>97750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E0789A20-1418-4FE1-98CF-938F5544B9A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l="54520"/>
        <a:stretch/>
      </xdr:blipFill>
      <xdr:spPr>
        <a:xfrm>
          <a:off x="7344833" y="232833"/>
          <a:ext cx="2701500" cy="11137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</xdr:row>
      <xdr:rowOff>3175</xdr:rowOff>
    </xdr:from>
    <xdr:to>
      <xdr:col>1</xdr:col>
      <xdr:colOff>314325</xdr:colOff>
      <xdr:row>8</xdr:row>
      <xdr:rowOff>88900</xdr:rowOff>
    </xdr:to>
    <xdr:pic>
      <xdr:nvPicPr>
        <xdr:cNvPr id="5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583" y="1442508"/>
          <a:ext cx="3143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423333</xdr:colOff>
      <xdr:row>6</xdr:row>
      <xdr:rowOff>184150</xdr:rowOff>
    </xdr:from>
    <xdr:to>
      <xdr:col>1</xdr:col>
      <xdr:colOff>737658</xdr:colOff>
      <xdr:row>8</xdr:row>
      <xdr:rowOff>78316</xdr:rowOff>
    </xdr:to>
    <xdr:pic>
      <xdr:nvPicPr>
        <xdr:cNvPr id="6" name="4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916" y="1432983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893233</xdr:colOff>
      <xdr:row>6</xdr:row>
      <xdr:rowOff>177799</xdr:rowOff>
    </xdr:from>
    <xdr:to>
      <xdr:col>1</xdr:col>
      <xdr:colOff>1207558</xdr:colOff>
      <xdr:row>8</xdr:row>
      <xdr:rowOff>71965</xdr:rowOff>
    </xdr:to>
    <xdr:pic>
      <xdr:nvPicPr>
        <xdr:cNvPr id="7" name="3 Imagen" descr="j0432679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0816" y="1426632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3</xdr:col>
      <xdr:colOff>447146</xdr:colOff>
      <xdr:row>6</xdr:row>
      <xdr:rowOff>101719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D60F2183-0BED-4436-A80E-C89041AADF7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r="44767"/>
        <a:stretch/>
      </xdr:blipFill>
      <xdr:spPr>
        <a:xfrm>
          <a:off x="119063" y="226219"/>
          <a:ext cx="3280833" cy="1113750"/>
        </a:xfrm>
        <a:prstGeom prst="rect">
          <a:avLst/>
        </a:prstGeom>
      </xdr:spPr>
    </xdr:pic>
    <xdr:clientData/>
  </xdr:twoCellAnchor>
  <xdr:twoCellAnchor editAs="oneCell">
    <xdr:from>
      <xdr:col>9</xdr:col>
      <xdr:colOff>25141</xdr:colOff>
      <xdr:row>1</xdr:row>
      <xdr:rowOff>0</xdr:rowOff>
    </xdr:from>
    <xdr:to>
      <xdr:col>13</xdr:col>
      <xdr:colOff>12016</xdr:colOff>
      <xdr:row>6</xdr:row>
      <xdr:rowOff>101719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847226EA-1EBF-4CE4-B52B-292F390477F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l="54520"/>
        <a:stretch/>
      </xdr:blipFill>
      <xdr:spPr>
        <a:xfrm>
          <a:off x="7823735" y="226219"/>
          <a:ext cx="2701500" cy="111375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</xdr:row>
      <xdr:rowOff>3175</xdr:rowOff>
    </xdr:from>
    <xdr:to>
      <xdr:col>1</xdr:col>
      <xdr:colOff>314325</xdr:colOff>
      <xdr:row>8</xdr:row>
      <xdr:rowOff>88900</xdr:rowOff>
    </xdr:to>
    <xdr:pic>
      <xdr:nvPicPr>
        <xdr:cNvPr id="5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583" y="1442508"/>
          <a:ext cx="3143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423333</xdr:colOff>
      <xdr:row>6</xdr:row>
      <xdr:rowOff>184150</xdr:rowOff>
    </xdr:from>
    <xdr:to>
      <xdr:col>1</xdr:col>
      <xdr:colOff>737658</xdr:colOff>
      <xdr:row>8</xdr:row>
      <xdr:rowOff>78316</xdr:rowOff>
    </xdr:to>
    <xdr:pic>
      <xdr:nvPicPr>
        <xdr:cNvPr id="6" name="4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916" y="1432983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893233</xdr:colOff>
      <xdr:row>6</xdr:row>
      <xdr:rowOff>177799</xdr:rowOff>
    </xdr:from>
    <xdr:to>
      <xdr:col>1</xdr:col>
      <xdr:colOff>1207558</xdr:colOff>
      <xdr:row>8</xdr:row>
      <xdr:rowOff>71965</xdr:rowOff>
    </xdr:to>
    <xdr:pic>
      <xdr:nvPicPr>
        <xdr:cNvPr id="7" name="3 Imagen" descr="j0432679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0816" y="1426632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3280833</xdr:colOff>
      <xdr:row>6</xdr:row>
      <xdr:rowOff>97750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7DD16A4F-C5E5-46F6-BF3B-4EA7A921F7F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r="44767"/>
        <a:stretch/>
      </xdr:blipFill>
      <xdr:spPr>
        <a:xfrm>
          <a:off x="116417" y="232833"/>
          <a:ext cx="3280833" cy="1113750"/>
        </a:xfrm>
        <a:prstGeom prst="rect">
          <a:avLst/>
        </a:prstGeom>
      </xdr:spPr>
    </xdr:pic>
    <xdr:clientData/>
  </xdr:twoCellAnchor>
  <xdr:twoCellAnchor editAs="oneCell">
    <xdr:from>
      <xdr:col>8</xdr:col>
      <xdr:colOff>740834</xdr:colOff>
      <xdr:row>1</xdr:row>
      <xdr:rowOff>0</xdr:rowOff>
    </xdr:from>
    <xdr:to>
      <xdr:col>12</xdr:col>
      <xdr:colOff>775334</xdr:colOff>
      <xdr:row>6</xdr:row>
      <xdr:rowOff>97750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19E27E66-DCCC-4175-AC03-80532BD654C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l="54520"/>
        <a:stretch/>
      </xdr:blipFill>
      <xdr:spPr>
        <a:xfrm>
          <a:off x="9641417" y="232833"/>
          <a:ext cx="2701500" cy="111375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193675</xdr:rowOff>
    </xdr:from>
    <xdr:to>
      <xdr:col>1</xdr:col>
      <xdr:colOff>314325</xdr:colOff>
      <xdr:row>8</xdr:row>
      <xdr:rowOff>78316</xdr:rowOff>
    </xdr:to>
    <xdr:pic>
      <xdr:nvPicPr>
        <xdr:cNvPr id="5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583" y="1442508"/>
          <a:ext cx="3143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423333</xdr:colOff>
      <xdr:row>6</xdr:row>
      <xdr:rowOff>184150</xdr:rowOff>
    </xdr:from>
    <xdr:to>
      <xdr:col>1</xdr:col>
      <xdr:colOff>737658</xdr:colOff>
      <xdr:row>8</xdr:row>
      <xdr:rowOff>67732</xdr:rowOff>
    </xdr:to>
    <xdr:pic>
      <xdr:nvPicPr>
        <xdr:cNvPr id="6" name="4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916" y="1432983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893233</xdr:colOff>
      <xdr:row>6</xdr:row>
      <xdr:rowOff>177799</xdr:rowOff>
    </xdr:from>
    <xdr:to>
      <xdr:col>1</xdr:col>
      <xdr:colOff>1207558</xdr:colOff>
      <xdr:row>8</xdr:row>
      <xdr:rowOff>61381</xdr:rowOff>
    </xdr:to>
    <xdr:pic>
      <xdr:nvPicPr>
        <xdr:cNvPr id="7" name="3 Imagen" descr="j0432679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0816" y="1426632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4</xdr:col>
      <xdr:colOff>201083</xdr:colOff>
      <xdr:row>6</xdr:row>
      <xdr:rowOff>97750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E7E0ECEF-1185-4A33-8D08-E1A782AA8C5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r="44767"/>
        <a:stretch/>
      </xdr:blipFill>
      <xdr:spPr>
        <a:xfrm>
          <a:off x="116417" y="232833"/>
          <a:ext cx="3280833" cy="1113750"/>
        </a:xfrm>
        <a:prstGeom prst="rect">
          <a:avLst/>
        </a:prstGeom>
      </xdr:spPr>
    </xdr:pic>
    <xdr:clientData/>
  </xdr:twoCellAnchor>
  <xdr:twoCellAnchor editAs="oneCell">
    <xdr:from>
      <xdr:col>8</xdr:col>
      <xdr:colOff>762002</xdr:colOff>
      <xdr:row>1</xdr:row>
      <xdr:rowOff>0</xdr:rowOff>
    </xdr:from>
    <xdr:to>
      <xdr:col>13</xdr:col>
      <xdr:colOff>23918</xdr:colOff>
      <xdr:row>6</xdr:row>
      <xdr:rowOff>97750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A6F5B656-420E-404A-BA33-2AB7D4A9E55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l="54520"/>
        <a:stretch/>
      </xdr:blipFill>
      <xdr:spPr>
        <a:xfrm>
          <a:off x="7090835" y="232833"/>
          <a:ext cx="2701500" cy="111375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193675</xdr:rowOff>
    </xdr:from>
    <xdr:to>
      <xdr:col>1</xdr:col>
      <xdr:colOff>314325</xdr:colOff>
      <xdr:row>8</xdr:row>
      <xdr:rowOff>78316</xdr:rowOff>
    </xdr:to>
    <xdr:pic>
      <xdr:nvPicPr>
        <xdr:cNvPr id="5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583" y="1442508"/>
          <a:ext cx="3143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423333</xdr:colOff>
      <xdr:row>6</xdr:row>
      <xdr:rowOff>184150</xdr:rowOff>
    </xdr:from>
    <xdr:to>
      <xdr:col>1</xdr:col>
      <xdr:colOff>737658</xdr:colOff>
      <xdr:row>8</xdr:row>
      <xdr:rowOff>67732</xdr:rowOff>
    </xdr:to>
    <xdr:pic>
      <xdr:nvPicPr>
        <xdr:cNvPr id="6" name="4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916" y="1432983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893233</xdr:colOff>
      <xdr:row>6</xdr:row>
      <xdr:rowOff>177799</xdr:rowOff>
    </xdr:from>
    <xdr:to>
      <xdr:col>1</xdr:col>
      <xdr:colOff>1207558</xdr:colOff>
      <xdr:row>8</xdr:row>
      <xdr:rowOff>61381</xdr:rowOff>
    </xdr:to>
    <xdr:pic>
      <xdr:nvPicPr>
        <xdr:cNvPr id="7" name="3 Imagen" descr="j0432679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0816" y="1426632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3</xdr:col>
      <xdr:colOff>444500</xdr:colOff>
      <xdr:row>6</xdr:row>
      <xdr:rowOff>97750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FA7B044B-946F-41E3-85AB-A92405EC846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r="44767"/>
        <a:stretch/>
      </xdr:blipFill>
      <xdr:spPr>
        <a:xfrm>
          <a:off x="116417" y="232833"/>
          <a:ext cx="3280833" cy="1113750"/>
        </a:xfrm>
        <a:prstGeom prst="rect">
          <a:avLst/>
        </a:prstGeom>
      </xdr:spPr>
    </xdr:pic>
    <xdr:clientData/>
  </xdr:twoCellAnchor>
  <xdr:twoCellAnchor editAs="oneCell">
    <xdr:from>
      <xdr:col>9</xdr:col>
      <xdr:colOff>1</xdr:colOff>
      <xdr:row>1</xdr:row>
      <xdr:rowOff>0</xdr:rowOff>
    </xdr:from>
    <xdr:to>
      <xdr:col>13</xdr:col>
      <xdr:colOff>34501</xdr:colOff>
      <xdr:row>6</xdr:row>
      <xdr:rowOff>97750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C5350D7D-9F69-4FF0-A2AE-7EF3322C45C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l="54520"/>
        <a:stretch/>
      </xdr:blipFill>
      <xdr:spPr>
        <a:xfrm>
          <a:off x="7672918" y="232833"/>
          <a:ext cx="2701500" cy="111375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</xdr:row>
      <xdr:rowOff>13758</xdr:rowOff>
    </xdr:from>
    <xdr:to>
      <xdr:col>1</xdr:col>
      <xdr:colOff>314325</xdr:colOff>
      <xdr:row>8</xdr:row>
      <xdr:rowOff>99483</xdr:rowOff>
    </xdr:to>
    <xdr:pic>
      <xdr:nvPicPr>
        <xdr:cNvPr id="5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583" y="1442508"/>
          <a:ext cx="3143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423333</xdr:colOff>
      <xdr:row>7</xdr:row>
      <xdr:rowOff>4233</xdr:rowOff>
    </xdr:from>
    <xdr:to>
      <xdr:col>1</xdr:col>
      <xdr:colOff>737658</xdr:colOff>
      <xdr:row>8</xdr:row>
      <xdr:rowOff>88899</xdr:rowOff>
    </xdr:to>
    <xdr:pic>
      <xdr:nvPicPr>
        <xdr:cNvPr id="6" name="4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916" y="1432983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893233</xdr:colOff>
      <xdr:row>6</xdr:row>
      <xdr:rowOff>198965</xdr:rowOff>
    </xdr:from>
    <xdr:to>
      <xdr:col>1</xdr:col>
      <xdr:colOff>1207558</xdr:colOff>
      <xdr:row>8</xdr:row>
      <xdr:rowOff>82548</xdr:rowOff>
    </xdr:to>
    <xdr:pic>
      <xdr:nvPicPr>
        <xdr:cNvPr id="7" name="3 Imagen" descr="j0432679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0816" y="1426632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3</xdr:col>
      <xdr:colOff>444500</xdr:colOff>
      <xdr:row>6</xdr:row>
      <xdr:rowOff>118916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5B8BFD94-09E2-414A-B54D-C3180B2FA7D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r="44767"/>
        <a:stretch/>
      </xdr:blipFill>
      <xdr:spPr>
        <a:xfrm>
          <a:off x="116417" y="232833"/>
          <a:ext cx="3280833" cy="1113750"/>
        </a:xfrm>
        <a:prstGeom prst="rect">
          <a:avLst/>
        </a:prstGeom>
      </xdr:spPr>
    </xdr:pic>
    <xdr:clientData/>
  </xdr:twoCellAnchor>
  <xdr:twoCellAnchor editAs="oneCell">
    <xdr:from>
      <xdr:col>8</xdr:col>
      <xdr:colOff>740833</xdr:colOff>
      <xdr:row>1</xdr:row>
      <xdr:rowOff>0</xdr:rowOff>
    </xdr:from>
    <xdr:to>
      <xdr:col>12</xdr:col>
      <xdr:colOff>775333</xdr:colOff>
      <xdr:row>6</xdr:row>
      <xdr:rowOff>118916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AD99C159-AB1F-4B39-9A1B-80F409A9EB0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l="54520"/>
        <a:stretch/>
      </xdr:blipFill>
      <xdr:spPr>
        <a:xfrm>
          <a:off x="7620000" y="232833"/>
          <a:ext cx="2701500" cy="1113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tabColor theme="2" tint="-0.249977111117893"/>
  </sheetPr>
  <dimension ref="A1:P49"/>
  <sheetViews>
    <sheetView showGridLines="0" tabSelected="1" zoomScale="90" zoomScaleNormal="90" workbookViewId="0"/>
  </sheetViews>
  <sheetFormatPr baseColWidth="10" defaultRowHeight="15"/>
  <cols>
    <col min="1" max="1" width="1.7109375" customWidth="1"/>
    <col min="2" max="2" width="21.7109375" customWidth="1"/>
    <col min="3" max="3" width="36.7109375" customWidth="1"/>
    <col min="7" max="7" width="5.5703125" customWidth="1"/>
  </cols>
  <sheetData>
    <row r="1" spans="1:16" ht="18">
      <c r="A1" s="9"/>
      <c r="B1" s="6"/>
      <c r="C1" s="6"/>
      <c r="D1" s="10"/>
      <c r="E1" s="10"/>
      <c r="F1" s="10"/>
      <c r="G1" s="11"/>
      <c r="H1" s="7"/>
      <c r="I1" s="7"/>
      <c r="J1" s="7"/>
      <c r="K1" s="7"/>
      <c r="L1" s="7"/>
      <c r="M1" s="7"/>
      <c r="N1" s="7"/>
      <c r="O1" s="7"/>
      <c r="P1" s="7"/>
    </row>
    <row r="2" spans="1:16" ht="18">
      <c r="A2" s="12"/>
      <c r="B2" s="4"/>
      <c r="C2" s="4"/>
      <c r="D2" s="13"/>
      <c r="E2" s="13"/>
      <c r="F2" s="13"/>
      <c r="G2" s="14"/>
      <c r="I2" s="7"/>
      <c r="J2" s="7"/>
      <c r="K2" s="7"/>
      <c r="L2" s="7"/>
      <c r="M2" s="7"/>
      <c r="N2" s="7"/>
      <c r="O2" s="7"/>
      <c r="P2" s="7"/>
    </row>
    <row r="3" spans="1:16">
      <c r="A3" s="12"/>
      <c r="B3" s="4"/>
      <c r="C3" s="4"/>
      <c r="D3" s="4"/>
      <c r="E3" s="4"/>
      <c r="F3" s="4"/>
      <c r="G3" s="15"/>
    </row>
    <row r="4" spans="1:16">
      <c r="A4" s="12"/>
      <c r="B4" s="4"/>
      <c r="C4" s="4"/>
      <c r="D4" s="4"/>
      <c r="E4" s="4"/>
      <c r="F4" s="4"/>
      <c r="G4" s="15"/>
    </row>
    <row r="5" spans="1:16" ht="15.75">
      <c r="A5" s="12"/>
      <c r="B5" s="16"/>
      <c r="C5" s="24"/>
      <c r="D5" s="4"/>
      <c r="E5" s="4"/>
      <c r="F5" s="4"/>
      <c r="G5" s="15"/>
    </row>
    <row r="6" spans="1:16" ht="15.75">
      <c r="A6" s="12"/>
      <c r="B6" s="3"/>
      <c r="C6" s="24"/>
      <c r="D6" s="4"/>
      <c r="E6" s="4"/>
      <c r="F6" s="4"/>
      <c r="G6" s="15"/>
    </row>
    <row r="7" spans="1:16" ht="15.75">
      <c r="A7" s="12"/>
      <c r="B7" s="92" t="s">
        <v>306</v>
      </c>
      <c r="C7" s="92"/>
      <c r="D7" s="92"/>
      <c r="E7" s="92"/>
      <c r="F7" s="92"/>
      <c r="G7" s="15"/>
    </row>
    <row r="8" spans="1:16" ht="15.75" customHeight="1">
      <c r="A8" s="12"/>
      <c r="B8" s="92" t="s">
        <v>307</v>
      </c>
      <c r="C8" s="92"/>
      <c r="D8" s="92"/>
      <c r="E8" s="92"/>
      <c r="F8" s="92"/>
      <c r="G8" s="15"/>
    </row>
    <row r="9" spans="1:16" ht="15.75" customHeight="1">
      <c r="A9" s="12"/>
      <c r="B9" s="24"/>
      <c r="D9" s="4"/>
      <c r="E9" s="4"/>
      <c r="F9" s="4"/>
      <c r="G9" s="15"/>
    </row>
    <row r="10" spans="1:16" ht="15.75">
      <c r="A10" s="12"/>
      <c r="B10" s="24"/>
      <c r="D10" s="4"/>
      <c r="E10" s="4"/>
      <c r="F10" s="4"/>
      <c r="G10" s="15"/>
    </row>
    <row r="11" spans="1:16" ht="15.75">
      <c r="A11" s="12"/>
      <c r="B11" s="24"/>
      <c r="D11" s="4"/>
      <c r="E11" s="4"/>
      <c r="F11" s="4"/>
      <c r="G11" s="15"/>
    </row>
    <row r="12" spans="1:16" ht="15.75">
      <c r="A12" s="12"/>
      <c r="B12" s="24"/>
      <c r="C12" s="43" t="s">
        <v>100</v>
      </c>
      <c r="D12" s="4"/>
      <c r="E12" s="4"/>
      <c r="F12" s="4"/>
      <c r="G12" s="15"/>
    </row>
    <row r="13" spans="1:16" ht="15.75">
      <c r="A13" s="12"/>
      <c r="B13" s="24"/>
      <c r="C13" s="25"/>
      <c r="D13" s="4"/>
      <c r="E13" s="4"/>
      <c r="F13" s="4"/>
      <c r="G13" s="15"/>
    </row>
    <row r="14" spans="1:16" ht="15.75">
      <c r="A14" s="12"/>
      <c r="B14" s="24"/>
      <c r="C14" s="41" t="s">
        <v>284</v>
      </c>
      <c r="D14" s="4"/>
      <c r="E14" s="4"/>
      <c r="F14" s="4"/>
      <c r="G14" s="15"/>
    </row>
    <row r="15" spans="1:16" ht="15.75">
      <c r="A15" s="12"/>
      <c r="B15" s="24"/>
      <c r="C15" s="41" t="s">
        <v>285</v>
      </c>
      <c r="D15" s="4"/>
      <c r="E15" s="4"/>
      <c r="F15" s="4"/>
      <c r="G15" s="15"/>
    </row>
    <row r="16" spans="1:16" ht="15.75">
      <c r="A16" s="12"/>
      <c r="B16" s="24"/>
      <c r="C16" s="41" t="s">
        <v>62</v>
      </c>
      <c r="D16" s="4"/>
      <c r="E16" s="4"/>
      <c r="F16" s="4"/>
      <c r="G16" s="15"/>
    </row>
    <row r="17" spans="1:7" ht="15.75">
      <c r="A17" s="12"/>
      <c r="B17" s="24"/>
      <c r="C17" s="41" t="s">
        <v>63</v>
      </c>
      <c r="D17" s="4"/>
      <c r="E17" s="4"/>
      <c r="F17" s="4"/>
      <c r="G17" s="15"/>
    </row>
    <row r="18" spans="1:7" ht="15.75">
      <c r="A18" s="12"/>
      <c r="B18" s="24"/>
      <c r="C18" s="41" t="s">
        <v>64</v>
      </c>
      <c r="D18" s="4"/>
      <c r="E18" s="4"/>
      <c r="F18" s="4"/>
      <c r="G18" s="15"/>
    </row>
    <row r="19" spans="1:7" ht="15.75">
      <c r="A19" s="12"/>
      <c r="B19" s="4"/>
      <c r="C19" s="41" t="s">
        <v>65</v>
      </c>
      <c r="D19" s="4"/>
      <c r="E19" s="4"/>
      <c r="F19" s="4"/>
      <c r="G19" s="15"/>
    </row>
    <row r="20" spans="1:7" ht="15.75">
      <c r="A20" s="12"/>
      <c r="B20" s="4"/>
      <c r="C20" s="41" t="s">
        <v>66</v>
      </c>
      <c r="D20" s="4"/>
      <c r="E20" s="4"/>
      <c r="F20" s="4"/>
      <c r="G20" s="15"/>
    </row>
    <row r="21" spans="1:7" ht="15.75">
      <c r="A21" s="12"/>
      <c r="B21" s="4"/>
      <c r="C21" s="41" t="s">
        <v>297</v>
      </c>
      <c r="D21" s="4"/>
      <c r="E21" s="4"/>
      <c r="F21" s="4"/>
      <c r="G21" s="15"/>
    </row>
    <row r="22" spans="1:7" ht="15.75">
      <c r="A22" s="12"/>
      <c r="B22" s="4"/>
      <c r="C22" s="41" t="s">
        <v>67</v>
      </c>
      <c r="D22" s="4"/>
      <c r="E22" s="4"/>
      <c r="F22" s="4"/>
      <c r="G22" s="15"/>
    </row>
    <row r="23" spans="1:7">
      <c r="A23" s="12"/>
      <c r="B23" s="4"/>
      <c r="C23" s="4"/>
      <c r="D23" s="4"/>
      <c r="E23" s="4"/>
      <c r="F23" s="4"/>
      <c r="G23" s="15"/>
    </row>
    <row r="24" spans="1:7">
      <c r="A24" s="12"/>
      <c r="B24" s="4"/>
      <c r="C24" s="4"/>
      <c r="D24" s="4"/>
      <c r="E24" s="4"/>
      <c r="F24" s="4"/>
      <c r="G24" s="15"/>
    </row>
    <row r="25" spans="1:7">
      <c r="A25" s="12"/>
      <c r="B25" s="4"/>
      <c r="C25" s="4"/>
      <c r="D25" s="4"/>
      <c r="E25" s="4"/>
      <c r="F25" s="4"/>
      <c r="G25" s="15"/>
    </row>
    <row r="26" spans="1:7">
      <c r="A26" s="12"/>
      <c r="B26" s="83" t="s">
        <v>308</v>
      </c>
      <c r="C26" s="4"/>
      <c r="D26" s="4"/>
      <c r="E26" s="4"/>
      <c r="F26" s="4"/>
      <c r="G26" s="15"/>
    </row>
    <row r="27" spans="1:7">
      <c r="A27" s="12"/>
      <c r="B27" s="83" t="s">
        <v>227</v>
      </c>
      <c r="C27" s="4"/>
      <c r="D27" s="4"/>
      <c r="E27" s="4"/>
      <c r="F27" s="4"/>
      <c r="G27" s="15"/>
    </row>
    <row r="28" spans="1:7">
      <c r="A28" s="12"/>
      <c r="B28" s="4"/>
      <c r="C28" s="4"/>
      <c r="D28" s="4"/>
      <c r="E28" s="4"/>
      <c r="F28" s="4"/>
      <c r="G28" s="15"/>
    </row>
    <row r="29" spans="1:7">
      <c r="A29" s="12"/>
      <c r="B29" s="4"/>
      <c r="C29" s="4"/>
      <c r="D29" s="4"/>
      <c r="E29" s="4"/>
      <c r="F29" s="4"/>
      <c r="G29" s="15"/>
    </row>
    <row r="30" spans="1:7" ht="15.75">
      <c r="A30" s="12"/>
      <c r="B30" s="44" t="s">
        <v>229</v>
      </c>
      <c r="C30" s="45" t="s">
        <v>309</v>
      </c>
      <c r="D30" s="4"/>
      <c r="E30" s="4"/>
      <c r="F30" s="4"/>
      <c r="G30" s="15"/>
    </row>
    <row r="31" spans="1:7" ht="15.75">
      <c r="A31" s="12"/>
      <c r="B31" s="44" t="s">
        <v>228</v>
      </c>
      <c r="C31" s="45" t="s">
        <v>310</v>
      </c>
      <c r="D31" s="4"/>
      <c r="E31" s="4"/>
      <c r="F31" s="4"/>
      <c r="G31" s="15"/>
    </row>
    <row r="32" spans="1:7">
      <c r="A32" s="12"/>
      <c r="B32" s="4"/>
      <c r="C32" s="4"/>
      <c r="D32" s="4"/>
      <c r="E32" s="4"/>
      <c r="F32" s="4"/>
      <c r="G32" s="15"/>
    </row>
    <row r="33" spans="1:7">
      <c r="A33" s="18"/>
      <c r="B33" s="5"/>
      <c r="C33" s="5"/>
      <c r="D33" s="5"/>
      <c r="E33" s="5"/>
      <c r="F33" s="5"/>
      <c r="G33" s="19"/>
    </row>
    <row r="36" spans="1:7">
      <c r="A36" s="12"/>
      <c r="B36" s="4"/>
      <c r="C36" s="4"/>
      <c r="D36" s="4"/>
      <c r="E36" s="4"/>
      <c r="F36" s="4"/>
    </row>
    <row r="37" spans="1:7">
      <c r="A37" s="12"/>
      <c r="B37" s="4"/>
      <c r="C37" s="4"/>
      <c r="D37" s="4"/>
      <c r="E37" s="4"/>
      <c r="F37" s="4"/>
    </row>
    <row r="38" spans="1:7">
      <c r="A38" s="12"/>
      <c r="B38" s="4"/>
      <c r="C38" s="4"/>
      <c r="D38" s="4"/>
      <c r="E38" s="4"/>
      <c r="F38" s="4"/>
    </row>
    <row r="39" spans="1:7">
      <c r="A39" s="12"/>
      <c r="B39" s="4"/>
      <c r="C39" s="4"/>
      <c r="D39" s="4"/>
      <c r="E39" s="4"/>
      <c r="F39" s="4"/>
    </row>
    <row r="40" spans="1:7">
      <c r="A40" s="12"/>
      <c r="B40" s="4"/>
      <c r="C40" s="4"/>
      <c r="D40" s="4"/>
      <c r="E40" s="4"/>
      <c r="F40" s="4"/>
    </row>
    <row r="41" spans="1:7">
      <c r="A41" s="12"/>
      <c r="B41" s="4"/>
      <c r="C41" s="4"/>
      <c r="D41" s="4"/>
      <c r="E41" s="4"/>
      <c r="F41" s="4"/>
    </row>
    <row r="42" spans="1:7">
      <c r="A42" s="12"/>
      <c r="B42" s="4"/>
      <c r="C42" s="4"/>
      <c r="D42" s="4"/>
      <c r="E42" s="4"/>
      <c r="F42" s="4"/>
    </row>
    <row r="43" spans="1:7">
      <c r="A43" s="12"/>
      <c r="B43" s="4"/>
      <c r="C43" s="4"/>
      <c r="D43" s="4"/>
      <c r="E43" s="4"/>
      <c r="F43" s="4"/>
    </row>
    <row r="44" spans="1:7">
      <c r="A44" s="12"/>
      <c r="B44" s="4"/>
      <c r="C44" s="4"/>
      <c r="D44" s="4"/>
      <c r="E44" s="4"/>
      <c r="F44" s="4"/>
    </row>
    <row r="45" spans="1:7">
      <c r="A45" s="12"/>
      <c r="B45" s="4"/>
      <c r="C45" s="4"/>
      <c r="D45" s="4"/>
      <c r="E45" s="4"/>
      <c r="F45" s="4"/>
    </row>
    <row r="46" spans="1:7">
      <c r="A46" s="12"/>
      <c r="B46" s="4"/>
      <c r="C46" s="4"/>
      <c r="D46" s="4"/>
      <c r="E46" s="4"/>
      <c r="F46" s="4"/>
    </row>
    <row r="47" spans="1:7">
      <c r="A47" s="12"/>
      <c r="B47" s="4"/>
      <c r="C47" s="4"/>
      <c r="D47" s="4"/>
      <c r="E47" s="4"/>
      <c r="F47" s="4"/>
    </row>
    <row r="48" spans="1:7">
      <c r="A48" s="12"/>
      <c r="B48" s="4"/>
      <c r="C48" s="4"/>
      <c r="D48" s="4"/>
      <c r="E48" s="4"/>
      <c r="F48" s="4"/>
    </row>
    <row r="49" spans="1:6">
      <c r="A49" s="12"/>
      <c r="B49" s="4"/>
      <c r="C49" s="4"/>
      <c r="D49" s="4"/>
      <c r="E49" s="4"/>
      <c r="F49" s="4"/>
    </row>
  </sheetData>
  <mergeCells count="2">
    <mergeCell ref="B7:F7"/>
    <mergeCell ref="B8:F8"/>
  </mergeCells>
  <hyperlinks>
    <hyperlink ref="C14" location="Sexo!A1" display="Oferentes por sexo"/>
    <hyperlink ref="C16" location="Departamentos!A1" display="Oferentes por departamentos "/>
    <hyperlink ref="C17" location="Ciudades!A1" display="Oferentes por ciudades"/>
    <hyperlink ref="C18" location="Ocupaciones!A1" display="Oferentes por ocupaciones "/>
    <hyperlink ref="C19" location="'Educación '!A1" display="Oferentes por nivel educativo "/>
    <hyperlink ref="C20" location="'Experiencia laboral'!A1" display="Oferentes por experiencia laboral"/>
    <hyperlink ref="C22" location="'Aspiración Salarial'!A1" display="Oferentes por rangos de salarios"/>
    <hyperlink ref="C15" location="Edad!A1" display="Oferentes por rangos de edad"/>
    <hyperlink ref="C21" location="'Áreas de conocimiento'!A1" display="Oferentes por áreas de conocimiento"/>
  </hyperlinks>
  <pageMargins left="0.39370078740157483" right="0.39370078740157483" top="0.39370078740157483" bottom="0.39370078740157483" header="0.31496062992125984" footer="0.31496062992125984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>
    <tabColor rgb="FFFF0000"/>
  </sheetPr>
  <dimension ref="A1:S37"/>
  <sheetViews>
    <sheetView showGridLines="0" zoomScale="90" zoomScaleNormal="90" workbookViewId="0"/>
  </sheetViews>
  <sheetFormatPr baseColWidth="10" defaultRowHeight="15"/>
  <cols>
    <col min="1" max="1" width="1.7109375" customWidth="1"/>
    <col min="2" max="2" width="56.5703125" customWidth="1"/>
    <col min="3" max="9" width="11.7109375" customWidth="1"/>
    <col min="10" max="10" width="11.85546875" customWidth="1"/>
    <col min="11" max="11" width="4.5703125" customWidth="1"/>
    <col min="12" max="13" width="11.7109375" customWidth="1"/>
    <col min="14" max="14" width="1.7109375" customWidth="1"/>
    <col min="15" max="15" width="12" bestFit="1" customWidth="1"/>
    <col min="16" max="16" width="12.42578125" bestFit="1" customWidth="1"/>
    <col min="17" max="17" width="12" bestFit="1" customWidth="1"/>
    <col min="18" max="18" width="12.42578125" bestFit="1" customWidth="1"/>
    <col min="19" max="19" width="12" bestFit="1" customWidth="1"/>
  </cols>
  <sheetData>
    <row r="1" spans="1:19" ht="18">
      <c r="A1" s="9"/>
      <c r="B1" s="6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1"/>
      <c r="O1" s="7"/>
      <c r="P1" s="7"/>
      <c r="Q1" s="7"/>
      <c r="R1" s="7"/>
      <c r="S1" s="7"/>
    </row>
    <row r="2" spans="1:19" ht="18">
      <c r="A2" s="12"/>
      <c r="B2" s="4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4"/>
      <c r="O2" s="7"/>
      <c r="P2" s="7"/>
      <c r="Q2" s="7"/>
      <c r="R2" s="7"/>
      <c r="S2" s="7"/>
    </row>
    <row r="3" spans="1:19">
      <c r="A3" s="12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15"/>
    </row>
    <row r="4" spans="1:19">
      <c r="A4" s="12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15"/>
    </row>
    <row r="5" spans="1:19" ht="15.75">
      <c r="A5" s="12"/>
      <c r="B5" s="16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15"/>
    </row>
    <row r="6" spans="1:19" ht="15.75">
      <c r="A6" s="12"/>
      <c r="B6" s="3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15"/>
    </row>
    <row r="7" spans="1:19">
      <c r="A7" s="12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15"/>
    </row>
    <row r="8" spans="1:19">
      <c r="A8" s="12"/>
      <c r="B8" s="8"/>
      <c r="C8" s="26"/>
      <c r="D8" s="4"/>
      <c r="E8" s="4"/>
      <c r="F8" s="4"/>
      <c r="G8" s="4"/>
      <c r="H8" s="4"/>
      <c r="I8" s="4"/>
      <c r="J8" s="4"/>
      <c r="K8" s="4"/>
      <c r="L8" s="4"/>
      <c r="M8" s="4"/>
      <c r="N8" s="15"/>
    </row>
    <row r="9" spans="1:19">
      <c r="A9" s="12"/>
      <c r="B9" s="8"/>
      <c r="C9" s="26"/>
      <c r="D9" s="4"/>
      <c r="E9" s="4"/>
      <c r="F9" s="4"/>
      <c r="G9" s="4"/>
      <c r="H9" s="4"/>
      <c r="I9" s="4"/>
      <c r="J9" s="4"/>
      <c r="K9" s="4"/>
      <c r="L9" s="4"/>
      <c r="M9" s="4"/>
      <c r="N9" s="15"/>
    </row>
    <row r="10" spans="1:19">
      <c r="A10" s="12"/>
      <c r="B10" s="8"/>
      <c r="C10" s="26"/>
      <c r="D10" s="4"/>
      <c r="E10" s="4"/>
      <c r="F10" s="4"/>
      <c r="G10" s="4"/>
      <c r="H10" s="4"/>
      <c r="I10" s="4"/>
      <c r="J10" s="4"/>
      <c r="K10" s="4"/>
      <c r="L10" s="4"/>
      <c r="M10" s="4"/>
      <c r="N10" s="15"/>
    </row>
    <row r="11" spans="1:19" ht="15.75">
      <c r="A11" s="12"/>
      <c r="B11" s="8"/>
      <c r="C11" s="97" t="s">
        <v>296</v>
      </c>
      <c r="D11" s="97"/>
      <c r="E11" s="97"/>
      <c r="F11" s="97"/>
      <c r="G11" s="97"/>
      <c r="H11" s="97"/>
      <c r="I11" s="97"/>
      <c r="J11" s="97"/>
      <c r="K11" s="97"/>
      <c r="L11" s="97"/>
      <c r="M11" s="97"/>
      <c r="N11" s="15"/>
    </row>
    <row r="12" spans="1:19" ht="15.75">
      <c r="A12" s="12"/>
      <c r="B12" s="8"/>
      <c r="C12" s="66"/>
      <c r="D12" s="66"/>
      <c r="E12" s="66"/>
      <c r="F12" s="66"/>
      <c r="G12" s="66"/>
      <c r="H12" s="66"/>
      <c r="I12" s="66"/>
      <c r="J12" s="66"/>
      <c r="K12" s="66"/>
      <c r="L12" s="66"/>
      <c r="M12" s="66"/>
      <c r="N12" s="15"/>
    </row>
    <row r="13" spans="1:19" ht="31.5">
      <c r="A13" s="12"/>
      <c r="B13" s="30" t="s">
        <v>295</v>
      </c>
      <c r="C13" s="98" t="s">
        <v>314</v>
      </c>
      <c r="D13" s="98"/>
      <c r="E13" s="95" t="s">
        <v>311</v>
      </c>
      <c r="F13" s="95" t="s">
        <v>305</v>
      </c>
      <c r="G13" s="100" t="s">
        <v>315</v>
      </c>
      <c r="H13" s="99"/>
      <c r="I13" s="95" t="s">
        <v>311</v>
      </c>
      <c r="J13" s="95" t="s">
        <v>305</v>
      </c>
      <c r="K13" s="65"/>
      <c r="L13" s="88" t="s">
        <v>316</v>
      </c>
      <c r="M13" s="95" t="s">
        <v>101</v>
      </c>
      <c r="N13" s="15"/>
    </row>
    <row r="14" spans="1:19" ht="15.75">
      <c r="A14" s="12"/>
      <c r="B14" s="30"/>
      <c r="C14" s="31">
        <v>2017</v>
      </c>
      <c r="D14" s="31">
        <v>2018</v>
      </c>
      <c r="E14" s="95"/>
      <c r="F14" s="95"/>
      <c r="G14" s="31">
        <v>2017</v>
      </c>
      <c r="H14" s="31">
        <v>2018</v>
      </c>
      <c r="I14" s="95"/>
      <c r="J14" s="95"/>
      <c r="K14" s="65"/>
      <c r="L14" s="39" t="s">
        <v>313</v>
      </c>
      <c r="M14" s="95"/>
      <c r="N14" s="15"/>
    </row>
    <row r="15" spans="1:19">
      <c r="A15" s="12"/>
      <c r="B15" s="8"/>
      <c r="C15" s="26"/>
      <c r="D15" s="4"/>
      <c r="E15" s="4"/>
      <c r="F15" s="4"/>
      <c r="G15" s="4"/>
      <c r="H15" s="4"/>
      <c r="I15" s="4"/>
      <c r="J15" s="4"/>
      <c r="K15" s="4"/>
      <c r="L15" s="4"/>
      <c r="M15" s="4"/>
      <c r="N15" s="15"/>
    </row>
    <row r="16" spans="1:19" ht="15.75">
      <c r="A16" s="12"/>
      <c r="B16" s="34" t="s">
        <v>286</v>
      </c>
      <c r="C16" s="35">
        <v>85</v>
      </c>
      <c r="D16" s="35">
        <v>43</v>
      </c>
      <c r="E16" s="36">
        <f t="shared" ref="E16:E25" si="0">IF(ISBLANK(D16),"",(IFERROR(((D16/C16-1)*100),"")))</f>
        <v>-49.411764705882355</v>
      </c>
      <c r="F16" s="36">
        <f t="shared" ref="F16:F24" si="1">+(D16*100)/$D$25</f>
        <v>0.51172200404617396</v>
      </c>
      <c r="G16" s="35">
        <v>269</v>
      </c>
      <c r="H16" s="35">
        <v>226</v>
      </c>
      <c r="I16" s="36">
        <f t="shared" ref="I16:I25" si="2">IF(ISBLANK(H16),"",(IFERROR(((H16/G16-1)*100),"")))</f>
        <v>-15.98513011152416</v>
      </c>
      <c r="J16" s="36">
        <f t="shared" ref="J16:J24" si="3">+(H16*100)/$H$25</f>
        <v>0.45173799196466052</v>
      </c>
      <c r="K16" s="81"/>
      <c r="L16" s="35">
        <v>1766</v>
      </c>
      <c r="M16" s="36">
        <f t="shared" ref="M16:M24" si="4">+(L16*100)/$L$25</f>
        <v>0.4644667180402976</v>
      </c>
      <c r="N16" s="15"/>
    </row>
    <row r="17" spans="1:14" ht="15.75">
      <c r="A17" s="12"/>
      <c r="B17" s="34" t="s">
        <v>287</v>
      </c>
      <c r="C17" s="35">
        <v>33</v>
      </c>
      <c r="D17" s="35">
        <v>24</v>
      </c>
      <c r="E17" s="36">
        <f t="shared" si="0"/>
        <v>-27.27272727272727</v>
      </c>
      <c r="F17" s="36">
        <f t="shared" si="1"/>
        <v>0.28561228132809713</v>
      </c>
      <c r="G17" s="35">
        <v>156</v>
      </c>
      <c r="H17" s="35">
        <v>125</v>
      </c>
      <c r="I17" s="36">
        <f t="shared" si="2"/>
        <v>-19.871794871794869</v>
      </c>
      <c r="J17" s="36">
        <f t="shared" si="3"/>
        <v>0.24985508405125029</v>
      </c>
      <c r="K17" s="81"/>
      <c r="L17" s="35">
        <v>1251</v>
      </c>
      <c r="M17" s="36">
        <f t="shared" si="4"/>
        <v>0.32901917568992772</v>
      </c>
      <c r="N17" s="15"/>
    </row>
    <row r="18" spans="1:14" ht="15.75">
      <c r="A18" s="12"/>
      <c r="B18" s="34" t="s">
        <v>288</v>
      </c>
      <c r="C18" s="35">
        <v>168</v>
      </c>
      <c r="D18" s="35">
        <v>119</v>
      </c>
      <c r="E18" s="36">
        <f t="shared" si="0"/>
        <v>-29.166666666666664</v>
      </c>
      <c r="F18" s="36">
        <f t="shared" si="1"/>
        <v>1.4161608949184814</v>
      </c>
      <c r="G18" s="35">
        <v>933</v>
      </c>
      <c r="H18" s="35">
        <v>734</v>
      </c>
      <c r="I18" s="36">
        <f t="shared" si="2"/>
        <v>-21.329046087888536</v>
      </c>
      <c r="J18" s="36">
        <f t="shared" si="3"/>
        <v>1.4671490535489415</v>
      </c>
      <c r="K18" s="81"/>
      <c r="L18" s="35">
        <v>6027</v>
      </c>
      <c r="M18" s="36">
        <f t="shared" si="4"/>
        <v>1.585130752904232</v>
      </c>
      <c r="N18" s="15"/>
    </row>
    <row r="19" spans="1:14" ht="15.75">
      <c r="A19" s="12"/>
      <c r="B19" s="34" t="s">
        <v>289</v>
      </c>
      <c r="C19" s="35">
        <v>164</v>
      </c>
      <c r="D19" s="35">
        <v>124</v>
      </c>
      <c r="E19" s="36">
        <f t="shared" si="0"/>
        <v>-24.390243902439025</v>
      </c>
      <c r="F19" s="36">
        <f t="shared" si="1"/>
        <v>1.4756634535285018</v>
      </c>
      <c r="G19" s="35">
        <v>765</v>
      </c>
      <c r="H19" s="35">
        <v>573</v>
      </c>
      <c r="I19" s="36">
        <f t="shared" si="2"/>
        <v>-25.098039215686274</v>
      </c>
      <c r="J19" s="36">
        <f t="shared" si="3"/>
        <v>1.1453357052909312</v>
      </c>
      <c r="K19" s="81"/>
      <c r="L19" s="35">
        <v>5172</v>
      </c>
      <c r="M19" s="36">
        <f t="shared" si="4"/>
        <v>1.3602615321089577</v>
      </c>
      <c r="N19" s="15"/>
    </row>
    <row r="20" spans="1:14" ht="15.75">
      <c r="A20" s="12"/>
      <c r="B20" s="34" t="s">
        <v>290</v>
      </c>
      <c r="C20" s="35">
        <v>345</v>
      </c>
      <c r="D20" s="35">
        <v>182</v>
      </c>
      <c r="E20" s="36">
        <f t="shared" si="0"/>
        <v>-47.246376811594203</v>
      </c>
      <c r="F20" s="36">
        <f t="shared" si="1"/>
        <v>2.1658931334047362</v>
      </c>
      <c r="G20" s="35">
        <v>1192</v>
      </c>
      <c r="H20" s="35">
        <v>852</v>
      </c>
      <c r="I20" s="36">
        <f t="shared" si="2"/>
        <v>-28.523489932885905</v>
      </c>
      <c r="J20" s="36">
        <f t="shared" si="3"/>
        <v>1.7030122528933218</v>
      </c>
      <c r="K20" s="81"/>
      <c r="L20" s="35">
        <v>8698</v>
      </c>
      <c r="M20" s="36">
        <f t="shared" si="4"/>
        <v>2.2876169385699368</v>
      </c>
      <c r="N20" s="15"/>
    </row>
    <row r="21" spans="1:14" ht="15" customHeight="1">
      <c r="A21" s="12"/>
      <c r="B21" s="34" t="s">
        <v>291</v>
      </c>
      <c r="C21" s="35">
        <v>702</v>
      </c>
      <c r="D21" s="35">
        <v>476</v>
      </c>
      <c r="E21" s="36">
        <f t="shared" si="0"/>
        <v>-32.193732193732195</v>
      </c>
      <c r="F21" s="36">
        <f t="shared" si="1"/>
        <v>5.6646435796739256</v>
      </c>
      <c r="G21" s="35">
        <v>3090</v>
      </c>
      <c r="H21" s="35">
        <v>2602</v>
      </c>
      <c r="I21" s="36">
        <f t="shared" si="2"/>
        <v>-15.792880258899677</v>
      </c>
      <c r="J21" s="36">
        <f t="shared" si="3"/>
        <v>5.2009834296108259</v>
      </c>
      <c r="K21" s="81"/>
      <c r="L21" s="35">
        <v>26744</v>
      </c>
      <c r="M21" s="36">
        <f t="shared" si="4"/>
        <v>7.0338040245015403</v>
      </c>
      <c r="N21" s="15"/>
    </row>
    <row r="22" spans="1:14" ht="15.75">
      <c r="A22" s="12"/>
      <c r="B22" s="34" t="s">
        <v>292</v>
      </c>
      <c r="C22" s="35">
        <v>655</v>
      </c>
      <c r="D22" s="35">
        <v>402</v>
      </c>
      <c r="E22" s="36">
        <f t="shared" si="0"/>
        <v>-38.625954198473281</v>
      </c>
      <c r="F22" s="36">
        <f t="shared" si="1"/>
        <v>4.7840057122456265</v>
      </c>
      <c r="G22" s="35">
        <v>2346</v>
      </c>
      <c r="H22" s="35">
        <v>1919</v>
      </c>
      <c r="I22" s="36">
        <f t="shared" si="2"/>
        <v>-18.201193520886616</v>
      </c>
      <c r="J22" s="36">
        <f t="shared" si="3"/>
        <v>3.8357752503547942</v>
      </c>
      <c r="K22" s="81"/>
      <c r="L22" s="35">
        <v>18724</v>
      </c>
      <c r="M22" s="36">
        <f t="shared" si="4"/>
        <v>4.9245044329482068</v>
      </c>
      <c r="N22" s="15"/>
    </row>
    <row r="23" spans="1:14" ht="15.75">
      <c r="A23" s="12"/>
      <c r="B23" s="34" t="s">
        <v>293</v>
      </c>
      <c r="C23" s="35">
        <v>26</v>
      </c>
      <c r="D23" s="35">
        <v>17</v>
      </c>
      <c r="E23" s="36">
        <f t="shared" si="0"/>
        <v>-34.615384615384613</v>
      </c>
      <c r="F23" s="36">
        <f t="shared" si="1"/>
        <v>0.20230869927406878</v>
      </c>
      <c r="G23" s="35">
        <v>108</v>
      </c>
      <c r="H23" s="35">
        <v>93</v>
      </c>
      <c r="I23" s="36">
        <f t="shared" si="2"/>
        <v>-13.888888888888884</v>
      </c>
      <c r="J23" s="36">
        <f t="shared" si="3"/>
        <v>0.1858921825341302</v>
      </c>
      <c r="K23" s="81"/>
      <c r="L23" s="35">
        <v>904</v>
      </c>
      <c r="M23" s="36">
        <f t="shared" si="4"/>
        <v>0.23775646268880468</v>
      </c>
      <c r="N23" s="15"/>
    </row>
    <row r="24" spans="1:14" ht="15.75">
      <c r="A24" s="12"/>
      <c r="B24" s="34" t="s">
        <v>294</v>
      </c>
      <c r="C24" s="35">
        <v>8282</v>
      </c>
      <c r="D24" s="35">
        <v>7016</v>
      </c>
      <c r="E24" s="36">
        <f t="shared" si="0"/>
        <v>-15.286162762617728</v>
      </c>
      <c r="F24" s="36">
        <f t="shared" si="1"/>
        <v>83.493990241580391</v>
      </c>
      <c r="G24" s="35">
        <v>42157</v>
      </c>
      <c r="H24" s="35">
        <v>42905</v>
      </c>
      <c r="I24" s="36">
        <f t="shared" si="2"/>
        <v>1.7743198045401698</v>
      </c>
      <c r="J24" s="36">
        <f t="shared" si="3"/>
        <v>85.760259049751141</v>
      </c>
      <c r="K24" s="81"/>
      <c r="L24" s="35">
        <v>310935</v>
      </c>
      <c r="M24" s="36">
        <f t="shared" si="4"/>
        <v>81.777439962548101</v>
      </c>
      <c r="N24" s="15"/>
    </row>
    <row r="25" spans="1:14" ht="15.75">
      <c r="A25" s="12"/>
      <c r="B25" s="40" t="s">
        <v>70</v>
      </c>
      <c r="C25" s="37">
        <f>SUM(C16:C24)</f>
        <v>10460</v>
      </c>
      <c r="D25" s="37">
        <f>SUM(D16:D24)</f>
        <v>8403</v>
      </c>
      <c r="E25" s="38">
        <f t="shared" si="0"/>
        <v>-19.665391969407263</v>
      </c>
      <c r="F25" s="37">
        <f>SUM(F16:F24)</f>
        <v>100</v>
      </c>
      <c r="G25" s="37">
        <f t="shared" ref="G25:H25" si="5">SUM(G16:G24)</f>
        <v>51016</v>
      </c>
      <c r="H25" s="37">
        <f t="shared" si="5"/>
        <v>50029</v>
      </c>
      <c r="I25" s="38">
        <f t="shared" si="2"/>
        <v>-1.9346871569703605</v>
      </c>
      <c r="J25" s="37">
        <f>SUM(J16:J24)</f>
        <v>100</v>
      </c>
      <c r="K25" s="4"/>
      <c r="L25" s="37">
        <f t="shared" ref="L25:M25" si="6">SUM(L16:L24)</f>
        <v>380221</v>
      </c>
      <c r="M25" s="37">
        <f t="shared" si="6"/>
        <v>100</v>
      </c>
      <c r="N25" s="15"/>
    </row>
    <row r="26" spans="1:14">
      <c r="A26" s="12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15"/>
    </row>
    <row r="27" spans="1:14" ht="15.75">
      <c r="A27" s="12"/>
      <c r="B27" s="34" t="s">
        <v>254</v>
      </c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15"/>
    </row>
    <row r="28" spans="1:14">
      <c r="A28" s="18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19"/>
    </row>
    <row r="33" spans="1:13">
      <c r="A33" s="12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</row>
    <row r="34" spans="1:13">
      <c r="A34" s="12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</row>
    <row r="35" spans="1:13">
      <c r="A35" s="12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</row>
    <row r="36" spans="1:13">
      <c r="A36" s="12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</row>
    <row r="37" spans="1:13">
      <c r="A37" s="12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</row>
  </sheetData>
  <mergeCells count="8">
    <mergeCell ref="C11:M11"/>
    <mergeCell ref="C13:D13"/>
    <mergeCell ref="E13:E14"/>
    <mergeCell ref="F13:F14"/>
    <mergeCell ref="G13:H13"/>
    <mergeCell ref="I13:I14"/>
    <mergeCell ref="J13:J14"/>
    <mergeCell ref="M13:M14"/>
  </mergeCells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tabColor rgb="FFFF0000"/>
  </sheetPr>
  <dimension ref="A1:K137"/>
  <sheetViews>
    <sheetView showGridLines="0" zoomScale="90" zoomScaleNormal="90" workbookViewId="0"/>
  </sheetViews>
  <sheetFormatPr baseColWidth="10" defaultRowHeight="15"/>
  <cols>
    <col min="1" max="1" width="1.7109375" customWidth="1"/>
    <col min="2" max="2" width="33.5703125" customWidth="1"/>
    <col min="3" max="4" width="11" customWidth="1"/>
    <col min="5" max="5" width="11.85546875" customWidth="1"/>
    <col min="6" max="7" width="11" customWidth="1"/>
    <col min="8" max="8" width="11.85546875" customWidth="1"/>
    <col min="9" max="9" width="11" customWidth="1"/>
    <col min="10" max="10" width="15.5703125" customWidth="1"/>
    <col min="11" max="11" width="1.7109375" customWidth="1"/>
  </cols>
  <sheetData>
    <row r="1" spans="1:11" ht="18">
      <c r="A1" s="9"/>
      <c r="B1" s="6"/>
      <c r="C1" s="6"/>
      <c r="D1" s="6"/>
      <c r="E1" s="6"/>
      <c r="F1" s="10"/>
      <c r="G1" s="10"/>
      <c r="H1" s="10"/>
      <c r="I1" s="10"/>
      <c r="J1" s="10"/>
      <c r="K1" s="11"/>
    </row>
    <row r="2" spans="1:11" ht="18">
      <c r="A2" s="12"/>
      <c r="B2" s="4"/>
      <c r="C2" s="4"/>
      <c r="D2" s="4"/>
      <c r="E2" s="4"/>
      <c r="F2" s="13"/>
      <c r="G2" s="13"/>
      <c r="H2" s="13"/>
      <c r="I2" s="13"/>
      <c r="J2" s="13"/>
      <c r="K2" s="14"/>
    </row>
    <row r="3" spans="1:11">
      <c r="A3" s="12"/>
      <c r="B3" s="4"/>
      <c r="C3" s="4"/>
      <c r="D3" s="4"/>
      <c r="E3" s="4"/>
      <c r="F3" s="4"/>
      <c r="G3" s="4"/>
      <c r="H3" s="4"/>
      <c r="I3" s="4"/>
      <c r="J3" s="4"/>
      <c r="K3" s="15"/>
    </row>
    <row r="4" spans="1:11">
      <c r="A4" s="12"/>
      <c r="B4" s="4"/>
      <c r="C4" s="4"/>
      <c r="D4" s="4"/>
      <c r="E4" s="4"/>
      <c r="F4" s="4"/>
      <c r="G4" s="4"/>
      <c r="H4" s="4"/>
      <c r="I4" s="4"/>
      <c r="J4" s="4"/>
      <c r="K4" s="15"/>
    </row>
    <row r="5" spans="1:11">
      <c r="A5" s="12"/>
      <c r="B5" s="4"/>
      <c r="C5" s="4"/>
      <c r="D5" s="4"/>
      <c r="E5" s="4"/>
      <c r="F5" s="4"/>
      <c r="G5" s="4"/>
      <c r="H5" s="4"/>
      <c r="I5" s="4"/>
      <c r="J5" s="4"/>
      <c r="K5" s="15"/>
    </row>
    <row r="6" spans="1:11" ht="15.75">
      <c r="A6" s="12"/>
      <c r="B6" s="3"/>
      <c r="C6" s="4"/>
      <c r="D6" s="4"/>
      <c r="E6" s="4"/>
      <c r="F6" s="4"/>
      <c r="G6" s="4"/>
      <c r="H6" s="4"/>
      <c r="I6" s="4"/>
      <c r="J6" s="4"/>
      <c r="K6" s="15"/>
    </row>
    <row r="7" spans="1:11" ht="15" customHeight="1">
      <c r="A7" s="12"/>
      <c r="C7" s="4"/>
      <c r="D7" s="4"/>
      <c r="E7" s="4"/>
      <c r="F7" s="4"/>
      <c r="G7" s="4"/>
      <c r="H7" s="4"/>
      <c r="I7" s="4"/>
      <c r="J7" s="4"/>
      <c r="K7" s="15"/>
    </row>
    <row r="8" spans="1:11" ht="15" customHeight="1">
      <c r="A8" s="12"/>
      <c r="C8" s="4"/>
      <c r="D8" s="4"/>
      <c r="E8" s="4"/>
      <c r="F8" s="4"/>
      <c r="G8" s="4"/>
      <c r="H8" s="4"/>
      <c r="I8" s="4"/>
      <c r="J8" s="4"/>
      <c r="K8" s="15"/>
    </row>
    <row r="9" spans="1:11">
      <c r="A9" s="12"/>
      <c r="B9" s="8"/>
      <c r="C9" s="4"/>
      <c r="D9" s="4"/>
      <c r="E9" s="4"/>
      <c r="F9" s="4"/>
      <c r="G9" s="4"/>
      <c r="H9" s="4"/>
      <c r="I9" s="4"/>
      <c r="J9" s="4"/>
      <c r="K9" s="15"/>
    </row>
    <row r="10" spans="1:11">
      <c r="A10" s="12"/>
      <c r="B10" s="8"/>
      <c r="C10" s="4"/>
      <c r="D10" s="4"/>
      <c r="E10" s="4"/>
      <c r="F10" s="4"/>
      <c r="G10" s="4"/>
      <c r="H10" s="4"/>
      <c r="I10" s="4"/>
      <c r="J10" s="4"/>
      <c r="K10" s="15"/>
    </row>
    <row r="11" spans="1:11" ht="15.75">
      <c r="A11" s="12"/>
      <c r="B11" s="48"/>
      <c r="C11" s="101" t="s">
        <v>110</v>
      </c>
      <c r="D11" s="101"/>
      <c r="E11" s="101"/>
      <c r="F11" s="101"/>
      <c r="G11" s="101"/>
      <c r="H11" s="101"/>
      <c r="I11" s="101"/>
      <c r="J11" s="101"/>
      <c r="K11" s="15"/>
    </row>
    <row r="12" spans="1:11" ht="15.75">
      <c r="A12" s="12"/>
      <c r="B12" s="3"/>
      <c r="C12" s="49"/>
      <c r="D12" s="49"/>
      <c r="E12" s="49"/>
      <c r="F12" s="49"/>
      <c r="G12" s="49"/>
      <c r="H12" s="49"/>
      <c r="I12" s="49"/>
      <c r="J12" s="49"/>
      <c r="K12" s="15"/>
    </row>
    <row r="13" spans="1:11" ht="15.75">
      <c r="A13" s="12"/>
      <c r="B13" s="50" t="s">
        <v>92</v>
      </c>
      <c r="C13" s="51" t="s">
        <v>139</v>
      </c>
      <c r="D13" s="51"/>
      <c r="E13" s="51"/>
      <c r="F13" s="51"/>
      <c r="G13" s="51"/>
      <c r="H13" s="51"/>
      <c r="I13" s="51"/>
      <c r="J13" s="52"/>
      <c r="K13" s="15"/>
    </row>
    <row r="14" spans="1:11" ht="15.75">
      <c r="A14" s="12"/>
      <c r="B14" s="53"/>
      <c r="C14" s="44" t="s">
        <v>114</v>
      </c>
      <c r="D14" s="44"/>
      <c r="E14" s="44"/>
      <c r="F14" s="44"/>
      <c r="G14" s="44"/>
      <c r="H14" s="44"/>
      <c r="I14" s="44"/>
      <c r="J14" s="54"/>
      <c r="K14" s="15"/>
    </row>
    <row r="15" spans="1:11" ht="15.75">
      <c r="A15" s="12"/>
      <c r="B15" s="55"/>
      <c r="C15" s="56" t="s">
        <v>140</v>
      </c>
      <c r="D15" s="56"/>
      <c r="E15" s="56"/>
      <c r="F15" s="56"/>
      <c r="G15" s="56"/>
      <c r="H15" s="56"/>
      <c r="I15" s="56"/>
      <c r="J15" s="57"/>
      <c r="K15" s="15"/>
    </row>
    <row r="16" spans="1:11" ht="7.5" customHeight="1">
      <c r="A16" s="12"/>
      <c r="B16" s="58"/>
      <c r="C16" s="44"/>
      <c r="D16" s="44"/>
      <c r="E16" s="44"/>
      <c r="F16" s="44"/>
      <c r="G16" s="44"/>
      <c r="H16" s="44"/>
      <c r="I16" s="44"/>
      <c r="J16" s="44"/>
      <c r="K16" s="15"/>
    </row>
    <row r="17" spans="1:11" ht="15.75">
      <c r="A17" s="12"/>
      <c r="B17" s="50" t="s">
        <v>216</v>
      </c>
      <c r="C17" s="51" t="s">
        <v>148</v>
      </c>
      <c r="D17" s="51"/>
      <c r="E17" s="51"/>
      <c r="F17" s="51"/>
      <c r="G17" s="51"/>
      <c r="H17" s="51"/>
      <c r="I17" s="51"/>
      <c r="J17" s="52"/>
      <c r="K17" s="15"/>
    </row>
    <row r="18" spans="1:11" ht="15.75">
      <c r="A18" s="12"/>
      <c r="B18" s="59" t="s">
        <v>215</v>
      </c>
      <c r="C18" s="44" t="s">
        <v>149</v>
      </c>
      <c r="D18" s="44"/>
      <c r="E18" s="44"/>
      <c r="F18" s="44"/>
      <c r="G18" s="44"/>
      <c r="H18" s="44"/>
      <c r="I18" s="44"/>
      <c r="J18" s="54"/>
      <c r="K18" s="15"/>
    </row>
    <row r="19" spans="1:11" ht="15.75">
      <c r="A19" s="12"/>
      <c r="B19" s="53"/>
      <c r="C19" s="44" t="s">
        <v>150</v>
      </c>
      <c r="D19" s="44"/>
      <c r="E19" s="44"/>
      <c r="F19" s="44"/>
      <c r="G19" s="44"/>
      <c r="H19" s="44"/>
      <c r="I19" s="44"/>
      <c r="J19" s="54"/>
      <c r="K19" s="15"/>
    </row>
    <row r="20" spans="1:11" ht="15.75">
      <c r="A20" s="12"/>
      <c r="B20" s="55"/>
      <c r="C20" s="56" t="s">
        <v>151</v>
      </c>
      <c r="D20" s="56"/>
      <c r="E20" s="56"/>
      <c r="F20" s="56"/>
      <c r="G20" s="56"/>
      <c r="H20" s="56"/>
      <c r="I20" s="56"/>
      <c r="J20" s="57"/>
      <c r="K20" s="15"/>
    </row>
    <row r="21" spans="1:11" ht="7.5" customHeight="1">
      <c r="A21" s="12"/>
      <c r="B21" s="58"/>
      <c r="C21" s="44"/>
      <c r="D21" s="44"/>
      <c r="E21" s="44"/>
      <c r="F21" s="44"/>
      <c r="G21" s="44"/>
      <c r="H21" s="44"/>
      <c r="I21" s="44"/>
      <c r="J21" s="44"/>
      <c r="K21" s="15"/>
    </row>
    <row r="22" spans="1:11" ht="15.75">
      <c r="A22" s="12"/>
      <c r="B22" s="50" t="s">
        <v>221</v>
      </c>
      <c r="C22" s="51" t="s">
        <v>176</v>
      </c>
      <c r="D22" s="51"/>
      <c r="E22" s="51"/>
      <c r="F22" s="51"/>
      <c r="G22" s="51"/>
      <c r="H22" s="51"/>
      <c r="I22" s="51"/>
      <c r="J22" s="52"/>
      <c r="K22" s="15"/>
    </row>
    <row r="23" spans="1:11" ht="15.75">
      <c r="A23" s="12"/>
      <c r="B23" s="59" t="s">
        <v>220</v>
      </c>
      <c r="C23" s="44" t="s">
        <v>177</v>
      </c>
      <c r="D23" s="44"/>
      <c r="E23" s="44"/>
      <c r="F23" s="44"/>
      <c r="G23" s="44"/>
      <c r="H23" s="44"/>
      <c r="I23" s="44"/>
      <c r="J23" s="54"/>
      <c r="K23" s="15"/>
    </row>
    <row r="24" spans="1:11" ht="15.75">
      <c r="A24" s="12"/>
      <c r="B24" s="53"/>
      <c r="C24" s="44" t="s">
        <v>178</v>
      </c>
      <c r="D24" s="44"/>
      <c r="E24" s="44"/>
      <c r="F24" s="44"/>
      <c r="G24" s="44"/>
      <c r="H24" s="44"/>
      <c r="I24" s="44"/>
      <c r="J24" s="54"/>
      <c r="K24" s="15"/>
    </row>
    <row r="25" spans="1:11" ht="15.75">
      <c r="A25" s="12"/>
      <c r="B25" s="53"/>
      <c r="C25" s="44" t="s">
        <v>179</v>
      </c>
      <c r="D25" s="44"/>
      <c r="E25" s="44"/>
      <c r="F25" s="44"/>
      <c r="G25" s="44"/>
      <c r="H25" s="44"/>
      <c r="I25" s="44"/>
      <c r="J25" s="54"/>
      <c r="K25" s="15"/>
    </row>
    <row r="26" spans="1:11" ht="15.75">
      <c r="A26" s="12"/>
      <c r="B26" s="53"/>
      <c r="C26" s="44" t="s">
        <v>180</v>
      </c>
      <c r="D26" s="44"/>
      <c r="E26" s="44"/>
      <c r="F26" s="44"/>
      <c r="G26" s="44"/>
      <c r="H26" s="44"/>
      <c r="I26" s="44"/>
      <c r="J26" s="54"/>
      <c r="K26" s="15"/>
    </row>
    <row r="27" spans="1:11" ht="15.75">
      <c r="A27" s="12"/>
      <c r="B27" s="53"/>
      <c r="C27" s="44" t="s">
        <v>181</v>
      </c>
      <c r="D27" s="44"/>
      <c r="E27" s="44"/>
      <c r="F27" s="44"/>
      <c r="G27" s="44"/>
      <c r="H27" s="44"/>
      <c r="I27" s="44"/>
      <c r="J27" s="54"/>
      <c r="K27" s="15"/>
    </row>
    <row r="28" spans="1:11" ht="15.75">
      <c r="A28" s="12"/>
      <c r="B28" s="55"/>
      <c r="C28" s="56" t="s">
        <v>182</v>
      </c>
      <c r="D28" s="56"/>
      <c r="E28" s="56"/>
      <c r="F28" s="56"/>
      <c r="G28" s="56"/>
      <c r="H28" s="56"/>
      <c r="I28" s="56"/>
      <c r="J28" s="57"/>
      <c r="K28" s="15"/>
    </row>
    <row r="29" spans="1:11" ht="7.5" customHeight="1">
      <c r="A29" s="12"/>
      <c r="B29" s="58"/>
      <c r="C29" s="44"/>
      <c r="D29" s="44"/>
      <c r="E29" s="44"/>
      <c r="F29" s="44"/>
      <c r="G29" s="44"/>
      <c r="H29" s="44"/>
      <c r="I29" s="44"/>
      <c r="J29" s="44"/>
      <c r="K29" s="15"/>
    </row>
    <row r="30" spans="1:11" ht="15.75">
      <c r="A30" s="12"/>
      <c r="B30" s="50" t="s">
        <v>94</v>
      </c>
      <c r="C30" s="51" t="s">
        <v>152</v>
      </c>
      <c r="D30" s="51"/>
      <c r="E30" s="51"/>
      <c r="F30" s="51"/>
      <c r="G30" s="51"/>
      <c r="H30" s="51"/>
      <c r="I30" s="51"/>
      <c r="J30" s="52"/>
      <c r="K30" s="15"/>
    </row>
    <row r="31" spans="1:11" ht="15.75">
      <c r="A31" s="12"/>
      <c r="B31" s="53"/>
      <c r="C31" s="44" t="s">
        <v>153</v>
      </c>
      <c r="D31" s="44"/>
      <c r="E31" s="44"/>
      <c r="F31" s="44"/>
      <c r="G31" s="44"/>
      <c r="H31" s="44"/>
      <c r="I31" s="44"/>
      <c r="J31" s="54"/>
      <c r="K31" s="15"/>
    </row>
    <row r="32" spans="1:11" ht="15.75">
      <c r="A32" s="12"/>
      <c r="B32" s="55"/>
      <c r="C32" s="56" t="s">
        <v>154</v>
      </c>
      <c r="D32" s="56"/>
      <c r="E32" s="56"/>
      <c r="F32" s="56"/>
      <c r="G32" s="56"/>
      <c r="H32" s="56"/>
      <c r="I32" s="56"/>
      <c r="J32" s="57"/>
      <c r="K32" s="15"/>
    </row>
    <row r="33" spans="1:11" ht="7.5" customHeight="1">
      <c r="A33" s="12"/>
      <c r="B33" s="58"/>
      <c r="C33" s="44"/>
      <c r="D33" s="44"/>
      <c r="E33" s="44"/>
      <c r="F33" s="44"/>
      <c r="G33" s="44"/>
      <c r="H33" s="44"/>
      <c r="I33" s="44"/>
      <c r="J33" s="44"/>
      <c r="K33" s="15"/>
    </row>
    <row r="34" spans="1:11" ht="15.75">
      <c r="A34" s="12"/>
      <c r="B34" s="50" t="s">
        <v>95</v>
      </c>
      <c r="C34" s="51" t="s">
        <v>155</v>
      </c>
      <c r="D34" s="51"/>
      <c r="E34" s="51"/>
      <c r="F34" s="51"/>
      <c r="G34" s="51"/>
      <c r="H34" s="51"/>
      <c r="I34" s="51"/>
      <c r="J34" s="52"/>
      <c r="K34" s="15"/>
    </row>
    <row r="35" spans="1:11" ht="15.75">
      <c r="A35" s="12"/>
      <c r="B35" s="53"/>
      <c r="C35" s="44" t="s">
        <v>156</v>
      </c>
      <c r="D35" s="44"/>
      <c r="E35" s="44"/>
      <c r="F35" s="44"/>
      <c r="G35" s="44"/>
      <c r="H35" s="44"/>
      <c r="I35" s="44"/>
      <c r="J35" s="54"/>
      <c r="K35" s="15"/>
    </row>
    <row r="36" spans="1:11" ht="15.75">
      <c r="A36" s="12"/>
      <c r="B36" s="55"/>
      <c r="C36" s="56" t="s">
        <v>157</v>
      </c>
      <c r="D36" s="56"/>
      <c r="E36" s="56"/>
      <c r="F36" s="56"/>
      <c r="G36" s="56"/>
      <c r="H36" s="56"/>
      <c r="I36" s="56"/>
      <c r="J36" s="57"/>
      <c r="K36" s="15"/>
    </row>
    <row r="37" spans="1:11" ht="7.5" customHeight="1">
      <c r="A37" s="12"/>
      <c r="B37" s="44"/>
      <c r="C37" s="44"/>
      <c r="D37" s="44"/>
      <c r="E37" s="44"/>
      <c r="F37" s="44"/>
      <c r="G37" s="44"/>
      <c r="H37" s="44"/>
      <c r="I37" s="44"/>
      <c r="J37" s="44"/>
      <c r="K37" s="15"/>
    </row>
    <row r="38" spans="1:11" ht="15.75">
      <c r="A38" s="12"/>
      <c r="B38" s="50" t="s">
        <v>212</v>
      </c>
      <c r="C38" s="51" t="s">
        <v>115</v>
      </c>
      <c r="D38" s="51"/>
      <c r="E38" s="51"/>
      <c r="F38" s="51"/>
      <c r="G38" s="51"/>
      <c r="H38" s="51"/>
      <c r="I38" s="51"/>
      <c r="J38" s="52"/>
      <c r="K38" s="15"/>
    </row>
    <row r="39" spans="1:11" ht="15.75">
      <c r="A39" s="12"/>
      <c r="B39" s="59" t="s">
        <v>213</v>
      </c>
      <c r="C39" s="44" t="s">
        <v>116</v>
      </c>
      <c r="D39" s="44"/>
      <c r="E39" s="44"/>
      <c r="F39" s="44"/>
      <c r="G39" s="44"/>
      <c r="H39" s="44"/>
      <c r="I39" s="44"/>
      <c r="J39" s="54"/>
      <c r="K39" s="15"/>
    </row>
    <row r="40" spans="1:11" ht="15.75">
      <c r="A40" s="12"/>
      <c r="B40" s="53"/>
      <c r="C40" s="44" t="s">
        <v>117</v>
      </c>
      <c r="D40" s="44"/>
      <c r="E40" s="44"/>
      <c r="F40" s="44"/>
      <c r="G40" s="44"/>
      <c r="H40" s="44"/>
      <c r="I40" s="44"/>
      <c r="J40" s="54"/>
      <c r="K40" s="15"/>
    </row>
    <row r="41" spans="1:11" ht="15.75">
      <c r="A41" s="12"/>
      <c r="B41" s="55"/>
      <c r="C41" s="56" t="s">
        <v>118</v>
      </c>
      <c r="D41" s="56"/>
      <c r="E41" s="56"/>
      <c r="F41" s="56"/>
      <c r="G41" s="56"/>
      <c r="H41" s="56"/>
      <c r="I41" s="56"/>
      <c r="J41" s="57"/>
      <c r="K41" s="15"/>
    </row>
    <row r="42" spans="1:11" ht="7.5" customHeight="1">
      <c r="A42" s="12"/>
      <c r="B42" s="44"/>
      <c r="C42" s="44"/>
      <c r="D42" s="44"/>
      <c r="E42" s="44"/>
      <c r="F42" s="44"/>
      <c r="G42" s="44"/>
      <c r="H42" s="44"/>
      <c r="I42" s="44"/>
      <c r="J42" s="44"/>
      <c r="K42" s="15"/>
    </row>
    <row r="43" spans="1:11" ht="15.75">
      <c r="A43" s="12"/>
      <c r="B43" s="50" t="s">
        <v>98</v>
      </c>
      <c r="C43" s="51" t="s">
        <v>187</v>
      </c>
      <c r="D43" s="51"/>
      <c r="E43" s="51"/>
      <c r="F43" s="51"/>
      <c r="G43" s="51"/>
      <c r="H43" s="51"/>
      <c r="I43" s="51"/>
      <c r="J43" s="52"/>
      <c r="K43" s="15"/>
    </row>
    <row r="44" spans="1:11" ht="15.75">
      <c r="A44" s="12"/>
      <c r="B44" s="53"/>
      <c r="C44" s="44" t="s">
        <v>128</v>
      </c>
      <c r="D44" s="44"/>
      <c r="E44" s="44"/>
      <c r="F44" s="44"/>
      <c r="G44" s="44"/>
      <c r="H44" s="44"/>
      <c r="I44" s="44"/>
      <c r="J44" s="54"/>
      <c r="K44" s="15"/>
    </row>
    <row r="45" spans="1:11" ht="15.75">
      <c r="A45" s="12"/>
      <c r="B45" s="53"/>
      <c r="C45" s="44" t="s">
        <v>129</v>
      </c>
      <c r="D45" s="44"/>
      <c r="E45" s="44"/>
      <c r="F45" s="44"/>
      <c r="G45" s="44"/>
      <c r="H45" s="44"/>
      <c r="I45" s="44"/>
      <c r="J45" s="54"/>
      <c r="K45" s="15"/>
    </row>
    <row r="46" spans="1:11" ht="15.75">
      <c r="A46" s="12"/>
      <c r="B46" s="53"/>
      <c r="C46" s="44" t="s">
        <v>188</v>
      </c>
      <c r="D46" s="44"/>
      <c r="E46" s="44"/>
      <c r="F46" s="44"/>
      <c r="G46" s="44"/>
      <c r="H46" s="44"/>
      <c r="I46" s="44"/>
      <c r="J46" s="54"/>
      <c r="K46" s="15"/>
    </row>
    <row r="47" spans="1:11" ht="15.75">
      <c r="A47" s="12"/>
      <c r="B47" s="55"/>
      <c r="C47" s="56" t="s">
        <v>130</v>
      </c>
      <c r="D47" s="56"/>
      <c r="E47" s="56"/>
      <c r="F47" s="56"/>
      <c r="G47" s="56"/>
      <c r="H47" s="56"/>
      <c r="I47" s="56"/>
      <c r="J47" s="57"/>
      <c r="K47" s="15"/>
    </row>
    <row r="48" spans="1:11" ht="7.5" customHeight="1">
      <c r="A48" s="12"/>
      <c r="B48" s="44"/>
      <c r="C48" s="44"/>
      <c r="D48" s="44"/>
      <c r="E48" s="44"/>
      <c r="F48" s="44"/>
      <c r="G48" s="44"/>
      <c r="H48" s="44"/>
      <c r="I48" s="44"/>
      <c r="J48" s="44"/>
      <c r="K48" s="15"/>
    </row>
    <row r="49" spans="1:11" ht="15.75">
      <c r="A49" s="12"/>
      <c r="B49" s="50" t="s">
        <v>219</v>
      </c>
      <c r="C49" s="51" t="s">
        <v>167</v>
      </c>
      <c r="D49" s="51"/>
      <c r="E49" s="51"/>
      <c r="F49" s="51"/>
      <c r="G49" s="51"/>
      <c r="H49" s="51"/>
      <c r="I49" s="51"/>
      <c r="J49" s="52"/>
      <c r="K49" s="15"/>
    </row>
    <row r="50" spans="1:11" ht="15.75">
      <c r="A50" s="12"/>
      <c r="B50" s="59" t="s">
        <v>218</v>
      </c>
      <c r="C50" s="44" t="s">
        <v>168</v>
      </c>
      <c r="D50" s="44"/>
      <c r="E50" s="44"/>
      <c r="F50" s="44"/>
      <c r="G50" s="44"/>
      <c r="H50" s="44"/>
      <c r="I50" s="44"/>
      <c r="J50" s="54"/>
      <c r="K50" s="15"/>
    </row>
    <row r="51" spans="1:11" ht="15.75">
      <c r="A51" s="12"/>
      <c r="B51" s="55"/>
      <c r="C51" s="56" t="s">
        <v>169</v>
      </c>
      <c r="D51" s="56"/>
      <c r="E51" s="56"/>
      <c r="F51" s="56"/>
      <c r="G51" s="56"/>
      <c r="H51" s="56"/>
      <c r="I51" s="56"/>
      <c r="J51" s="57"/>
      <c r="K51" s="15"/>
    </row>
    <row r="52" spans="1:11" ht="7.5" customHeight="1">
      <c r="A52" s="12"/>
      <c r="B52" s="44"/>
      <c r="C52" s="44"/>
      <c r="D52" s="44"/>
      <c r="E52" s="44"/>
      <c r="F52" s="44"/>
      <c r="G52" s="44"/>
      <c r="H52" s="44"/>
      <c r="I52" s="44"/>
      <c r="J52" s="44"/>
      <c r="K52" s="15"/>
    </row>
    <row r="53" spans="1:11" ht="15.75">
      <c r="A53" s="12"/>
      <c r="B53" s="50" t="s">
        <v>96</v>
      </c>
      <c r="C53" s="51" t="s">
        <v>158</v>
      </c>
      <c r="D53" s="51"/>
      <c r="E53" s="51"/>
      <c r="F53" s="51"/>
      <c r="G53" s="51"/>
      <c r="H53" s="51"/>
      <c r="I53" s="51"/>
      <c r="J53" s="52"/>
      <c r="K53" s="15"/>
    </row>
    <row r="54" spans="1:11" ht="15.75">
      <c r="A54" s="12"/>
      <c r="B54" s="53"/>
      <c r="C54" s="44" t="s">
        <v>159</v>
      </c>
      <c r="D54" s="44"/>
      <c r="E54" s="44"/>
      <c r="F54" s="44"/>
      <c r="G54" s="44"/>
      <c r="H54" s="44"/>
      <c r="I54" s="44"/>
      <c r="J54" s="54"/>
      <c r="K54" s="15"/>
    </row>
    <row r="55" spans="1:11" ht="15.75">
      <c r="A55" s="12"/>
      <c r="B55" s="53"/>
      <c r="C55" s="44" t="s">
        <v>160</v>
      </c>
      <c r="D55" s="44"/>
      <c r="E55" s="44"/>
      <c r="F55" s="44"/>
      <c r="G55" s="44"/>
      <c r="H55" s="44"/>
      <c r="I55" s="44"/>
      <c r="J55" s="54"/>
      <c r="K55" s="15"/>
    </row>
    <row r="56" spans="1:11" ht="15.75">
      <c r="A56" s="12"/>
      <c r="B56" s="55"/>
      <c r="C56" s="56" t="s">
        <v>161</v>
      </c>
      <c r="D56" s="56"/>
      <c r="E56" s="56"/>
      <c r="F56" s="56"/>
      <c r="G56" s="56"/>
      <c r="H56" s="56"/>
      <c r="I56" s="56"/>
      <c r="J56" s="57"/>
      <c r="K56" s="15"/>
    </row>
    <row r="57" spans="1:11" ht="7.5" customHeight="1">
      <c r="A57" s="12"/>
      <c r="B57" s="44"/>
      <c r="C57" s="44"/>
      <c r="D57" s="44"/>
      <c r="E57" s="44"/>
      <c r="F57" s="44"/>
      <c r="G57" s="44"/>
      <c r="H57" s="44"/>
      <c r="I57" s="44"/>
      <c r="J57" s="44"/>
      <c r="K57" s="15"/>
    </row>
    <row r="58" spans="1:11" ht="15.75">
      <c r="A58" s="12"/>
      <c r="B58" s="50" t="s">
        <v>75</v>
      </c>
      <c r="C58" s="51" t="s">
        <v>134</v>
      </c>
      <c r="D58" s="51"/>
      <c r="E58" s="51"/>
      <c r="F58" s="51"/>
      <c r="G58" s="51"/>
      <c r="H58" s="51"/>
      <c r="I58" s="51"/>
      <c r="J58" s="52"/>
      <c r="K58" s="15"/>
    </row>
    <row r="59" spans="1:11" ht="15.75">
      <c r="A59" s="12"/>
      <c r="B59" s="53"/>
      <c r="C59" s="44" t="s">
        <v>111</v>
      </c>
      <c r="D59" s="44"/>
      <c r="E59" s="44"/>
      <c r="F59" s="44"/>
      <c r="G59" s="44"/>
      <c r="H59" s="44"/>
      <c r="I59" s="44"/>
      <c r="J59" s="54"/>
      <c r="K59" s="15"/>
    </row>
    <row r="60" spans="1:11" ht="15.75">
      <c r="A60" s="12"/>
      <c r="B60" s="53"/>
      <c r="C60" s="44" t="s">
        <v>112</v>
      </c>
      <c r="D60" s="44"/>
      <c r="E60" s="44"/>
      <c r="F60" s="44"/>
      <c r="G60" s="44"/>
      <c r="H60" s="44"/>
      <c r="I60" s="44"/>
      <c r="J60" s="54"/>
      <c r="K60" s="15"/>
    </row>
    <row r="61" spans="1:11" ht="15.75">
      <c r="A61" s="12"/>
      <c r="B61" s="55"/>
      <c r="C61" s="56" t="s">
        <v>135</v>
      </c>
      <c r="D61" s="56"/>
      <c r="E61" s="56"/>
      <c r="F61" s="56"/>
      <c r="G61" s="56"/>
      <c r="H61" s="56"/>
      <c r="I61" s="56"/>
      <c r="J61" s="57"/>
      <c r="K61" s="15"/>
    </row>
    <row r="62" spans="1:11" ht="7.5" customHeight="1">
      <c r="A62" s="12"/>
      <c r="B62" s="44"/>
      <c r="C62" s="44"/>
      <c r="D62" s="44"/>
      <c r="E62" s="44"/>
      <c r="F62" s="44"/>
      <c r="G62" s="44"/>
      <c r="H62" s="44"/>
      <c r="I62" s="44"/>
      <c r="J62" s="44"/>
      <c r="K62" s="15"/>
    </row>
    <row r="63" spans="1:11" ht="15.75">
      <c r="A63" s="12"/>
      <c r="B63" s="50" t="s">
        <v>224</v>
      </c>
      <c r="C63" s="51" t="s">
        <v>189</v>
      </c>
      <c r="D63" s="51"/>
      <c r="E63" s="51"/>
      <c r="F63" s="51"/>
      <c r="G63" s="51"/>
      <c r="H63" s="51"/>
      <c r="I63" s="51"/>
      <c r="J63" s="52"/>
      <c r="K63" s="15"/>
    </row>
    <row r="64" spans="1:11" ht="15.75">
      <c r="A64" s="12"/>
      <c r="B64" s="59" t="s">
        <v>223</v>
      </c>
      <c r="C64" s="44" t="s">
        <v>190</v>
      </c>
      <c r="D64" s="44"/>
      <c r="E64" s="44"/>
      <c r="F64" s="44"/>
      <c r="G64" s="44"/>
      <c r="H64" s="44"/>
      <c r="I64" s="44"/>
      <c r="J64" s="54"/>
      <c r="K64" s="15"/>
    </row>
    <row r="65" spans="1:11" ht="15" customHeight="1">
      <c r="A65" s="12"/>
      <c r="B65" s="53"/>
      <c r="C65" s="44" t="s">
        <v>131</v>
      </c>
      <c r="D65" s="44"/>
      <c r="E65" s="44"/>
      <c r="F65" s="44"/>
      <c r="G65" s="44"/>
      <c r="H65" s="44"/>
      <c r="I65" s="44"/>
      <c r="J65" s="54"/>
      <c r="K65" s="15"/>
    </row>
    <row r="66" spans="1:11" ht="15.75">
      <c r="A66" s="12"/>
      <c r="B66" s="55"/>
      <c r="C66" s="56" t="s">
        <v>191</v>
      </c>
      <c r="D66" s="56"/>
      <c r="E66" s="56"/>
      <c r="F66" s="56"/>
      <c r="G66" s="56"/>
      <c r="H66" s="56"/>
      <c r="I66" s="56"/>
      <c r="J66" s="57"/>
      <c r="K66" s="15"/>
    </row>
    <row r="67" spans="1:11" ht="7.5" customHeight="1">
      <c r="A67" s="12"/>
      <c r="B67" s="60"/>
      <c r="C67" s="60"/>
      <c r="D67" s="60"/>
      <c r="E67" s="60"/>
      <c r="F67" s="60"/>
      <c r="G67" s="60"/>
      <c r="H67" s="60"/>
      <c r="I67" s="60"/>
      <c r="J67" s="60"/>
      <c r="K67" s="15"/>
    </row>
    <row r="68" spans="1:11" ht="15.75">
      <c r="A68" s="12"/>
      <c r="B68" s="50" t="s">
        <v>76</v>
      </c>
      <c r="C68" s="51" t="s">
        <v>142</v>
      </c>
      <c r="D68" s="51"/>
      <c r="E68" s="51"/>
      <c r="F68" s="51"/>
      <c r="G68" s="51"/>
      <c r="H68" s="51"/>
      <c r="I68" s="51"/>
      <c r="J68" s="52"/>
      <c r="K68" s="15"/>
    </row>
    <row r="69" spans="1:11" ht="15.75">
      <c r="A69" s="12"/>
      <c r="B69" s="55"/>
      <c r="C69" s="56" t="s">
        <v>166</v>
      </c>
      <c r="D69" s="56"/>
      <c r="E69" s="56"/>
      <c r="F69" s="56"/>
      <c r="G69" s="56"/>
      <c r="H69" s="56"/>
      <c r="I69" s="56"/>
      <c r="J69" s="57"/>
      <c r="K69" s="15"/>
    </row>
    <row r="70" spans="1:11" ht="7.5" customHeight="1">
      <c r="A70" s="12"/>
      <c r="B70" s="60"/>
      <c r="C70" s="60"/>
      <c r="D70" s="60"/>
      <c r="E70" s="60"/>
      <c r="F70" s="60"/>
      <c r="G70" s="60"/>
      <c r="H70" s="60"/>
      <c r="I70" s="60"/>
      <c r="J70" s="60"/>
      <c r="K70" s="15"/>
    </row>
    <row r="71" spans="1:11" ht="15.75">
      <c r="A71" s="12"/>
      <c r="B71" s="50" t="s">
        <v>91</v>
      </c>
      <c r="C71" s="51" t="s">
        <v>192</v>
      </c>
      <c r="D71" s="51"/>
      <c r="E71" s="51"/>
      <c r="F71" s="51"/>
      <c r="G71" s="51"/>
      <c r="H71" s="51"/>
      <c r="I71" s="51"/>
      <c r="J71" s="52"/>
      <c r="K71" s="15"/>
    </row>
    <row r="72" spans="1:11" ht="15.75">
      <c r="A72" s="12"/>
      <c r="B72" s="53"/>
      <c r="C72" s="44" t="s">
        <v>137</v>
      </c>
      <c r="D72" s="44"/>
      <c r="E72" s="44"/>
      <c r="F72" s="44"/>
      <c r="G72" s="44"/>
      <c r="H72" s="44"/>
      <c r="I72" s="44"/>
      <c r="J72" s="54"/>
      <c r="K72" s="15"/>
    </row>
    <row r="73" spans="1:11" ht="15.75">
      <c r="A73" s="12"/>
      <c r="B73" s="55"/>
      <c r="C73" s="56" t="s">
        <v>138</v>
      </c>
      <c r="D73" s="56"/>
      <c r="E73" s="56"/>
      <c r="F73" s="56"/>
      <c r="G73" s="56"/>
      <c r="H73" s="56"/>
      <c r="I73" s="56"/>
      <c r="J73" s="57"/>
      <c r="K73" s="15"/>
    </row>
    <row r="74" spans="1:11" ht="7.5" customHeight="1">
      <c r="A74" s="12"/>
      <c r="B74" s="60"/>
      <c r="C74" s="60"/>
      <c r="D74" s="60"/>
      <c r="E74" s="60"/>
      <c r="F74" s="60"/>
      <c r="G74" s="60"/>
      <c r="H74" s="60"/>
      <c r="I74" s="60"/>
      <c r="J74" s="60"/>
      <c r="K74" s="15"/>
    </row>
    <row r="75" spans="1:11" ht="15" customHeight="1">
      <c r="A75" s="12"/>
      <c r="B75" s="50" t="s">
        <v>79</v>
      </c>
      <c r="C75" s="51" t="s">
        <v>207</v>
      </c>
      <c r="D75" s="51"/>
      <c r="E75" s="51"/>
      <c r="F75" s="51"/>
      <c r="G75" s="51"/>
      <c r="H75" s="51"/>
      <c r="I75" s="51"/>
      <c r="J75" s="52"/>
      <c r="K75" s="15"/>
    </row>
    <row r="76" spans="1:11" ht="15" customHeight="1">
      <c r="A76" s="12"/>
      <c r="B76" s="53"/>
      <c r="C76" s="44" t="s">
        <v>208</v>
      </c>
      <c r="D76" s="44"/>
      <c r="E76" s="44"/>
      <c r="F76" s="44"/>
      <c r="G76" s="44"/>
      <c r="H76" s="44"/>
      <c r="I76" s="44"/>
      <c r="J76" s="54"/>
      <c r="K76" s="15"/>
    </row>
    <row r="77" spans="1:11" ht="15" customHeight="1">
      <c r="A77" s="12"/>
      <c r="B77" s="55"/>
      <c r="C77" s="56" t="s">
        <v>209</v>
      </c>
      <c r="D77" s="56"/>
      <c r="E77" s="56"/>
      <c r="F77" s="56"/>
      <c r="G77" s="56"/>
      <c r="H77" s="56"/>
      <c r="I77" s="56"/>
      <c r="J77" s="57"/>
      <c r="K77" s="15"/>
    </row>
    <row r="78" spans="1:11" ht="7.5" customHeight="1">
      <c r="A78" s="12"/>
      <c r="B78" s="44"/>
      <c r="C78" s="44"/>
      <c r="D78" s="44"/>
      <c r="E78" s="44"/>
      <c r="F78" s="44"/>
      <c r="G78" s="44"/>
      <c r="H78" s="44"/>
      <c r="I78" s="44"/>
      <c r="J78" s="44"/>
      <c r="K78" s="15"/>
    </row>
    <row r="79" spans="1:11" ht="15" customHeight="1">
      <c r="A79" s="12"/>
      <c r="B79" s="50" t="s">
        <v>210</v>
      </c>
      <c r="C79" s="51" t="s">
        <v>113</v>
      </c>
      <c r="D79" s="51"/>
      <c r="E79" s="51"/>
      <c r="F79" s="51"/>
      <c r="G79" s="51"/>
      <c r="H79" s="51"/>
      <c r="I79" s="51"/>
      <c r="J79" s="52"/>
      <c r="K79" s="15"/>
    </row>
    <row r="80" spans="1:11" ht="15.75">
      <c r="A80" s="12"/>
      <c r="B80" s="61" t="s">
        <v>211</v>
      </c>
      <c r="C80" s="56" t="s">
        <v>136</v>
      </c>
      <c r="D80" s="56"/>
      <c r="E80" s="56"/>
      <c r="F80" s="56"/>
      <c r="G80" s="56"/>
      <c r="H80" s="56"/>
      <c r="I80" s="56"/>
      <c r="J80" s="57"/>
      <c r="K80" s="15"/>
    </row>
    <row r="81" spans="1:11" ht="7.5" customHeight="1">
      <c r="A81" s="12"/>
      <c r="B81" s="60"/>
      <c r="C81" s="60"/>
      <c r="D81" s="60"/>
      <c r="E81" s="60"/>
      <c r="F81" s="60"/>
      <c r="G81" s="60"/>
      <c r="H81" s="60"/>
      <c r="I81" s="60"/>
      <c r="J81" s="60"/>
      <c r="K81" s="15"/>
    </row>
    <row r="82" spans="1:11" ht="15" customHeight="1">
      <c r="A82" s="12"/>
      <c r="B82" s="50" t="s">
        <v>78</v>
      </c>
      <c r="C82" s="51" t="s">
        <v>193</v>
      </c>
      <c r="D82" s="51"/>
      <c r="E82" s="51"/>
      <c r="F82" s="51"/>
      <c r="G82" s="51"/>
      <c r="H82" s="51"/>
      <c r="I82" s="51"/>
      <c r="J82" s="52"/>
      <c r="K82" s="15"/>
    </row>
    <row r="83" spans="1:11" ht="15" customHeight="1">
      <c r="A83" s="12"/>
      <c r="B83" s="53"/>
      <c r="C83" s="44" t="s">
        <v>194</v>
      </c>
      <c r="D83" s="44"/>
      <c r="E83" s="44"/>
      <c r="F83" s="44"/>
      <c r="G83" s="44"/>
      <c r="H83" s="44"/>
      <c r="I83" s="44"/>
      <c r="J83" s="54"/>
      <c r="K83" s="15"/>
    </row>
    <row r="84" spans="1:11" ht="15" customHeight="1">
      <c r="A84" s="12"/>
      <c r="B84" s="53"/>
      <c r="C84" s="44" t="s">
        <v>195</v>
      </c>
      <c r="D84" s="44"/>
      <c r="E84" s="44"/>
      <c r="F84" s="44"/>
      <c r="G84" s="44"/>
      <c r="H84" s="44"/>
      <c r="I84" s="44"/>
      <c r="J84" s="54"/>
      <c r="K84" s="15"/>
    </row>
    <row r="85" spans="1:11" ht="15" customHeight="1">
      <c r="A85" s="12"/>
      <c r="B85" s="53"/>
      <c r="C85" s="44" t="s">
        <v>132</v>
      </c>
      <c r="D85" s="44"/>
      <c r="E85" s="44"/>
      <c r="F85" s="44"/>
      <c r="G85" s="44"/>
      <c r="H85" s="44"/>
      <c r="I85" s="44"/>
      <c r="J85" s="54"/>
      <c r="K85" s="15"/>
    </row>
    <row r="86" spans="1:11" ht="15" customHeight="1">
      <c r="A86" s="12"/>
      <c r="B86" s="53"/>
      <c r="C86" s="44" t="s">
        <v>133</v>
      </c>
      <c r="D86" s="44"/>
      <c r="E86" s="44"/>
      <c r="F86" s="44"/>
      <c r="G86" s="44"/>
      <c r="H86" s="44"/>
      <c r="I86" s="44"/>
      <c r="J86" s="54"/>
      <c r="K86" s="15"/>
    </row>
    <row r="87" spans="1:11" ht="15" customHeight="1">
      <c r="A87" s="12"/>
      <c r="B87" s="53"/>
      <c r="C87" s="44" t="s">
        <v>196</v>
      </c>
      <c r="D87" s="44"/>
      <c r="E87" s="44"/>
      <c r="F87" s="44"/>
      <c r="G87" s="44"/>
      <c r="H87" s="44"/>
      <c r="I87" s="44"/>
      <c r="J87" s="54"/>
      <c r="K87" s="15"/>
    </row>
    <row r="88" spans="1:11" ht="15" customHeight="1">
      <c r="A88" s="12"/>
      <c r="B88" s="53"/>
      <c r="C88" s="44" t="s">
        <v>197</v>
      </c>
      <c r="D88" s="44"/>
      <c r="E88" s="44"/>
      <c r="F88" s="44"/>
      <c r="G88" s="44"/>
      <c r="H88" s="44"/>
      <c r="I88" s="44"/>
      <c r="J88" s="54"/>
      <c r="K88" s="15"/>
    </row>
    <row r="89" spans="1:11" ht="15" customHeight="1">
      <c r="A89" s="12"/>
      <c r="B89" s="53"/>
      <c r="C89" s="44" t="s">
        <v>198</v>
      </c>
      <c r="D89" s="44"/>
      <c r="E89" s="44"/>
      <c r="F89" s="44"/>
      <c r="G89" s="44"/>
      <c r="H89" s="44"/>
      <c r="I89" s="44"/>
      <c r="J89" s="54"/>
      <c r="K89" s="15"/>
    </row>
    <row r="90" spans="1:11" ht="15" customHeight="1">
      <c r="A90" s="12"/>
      <c r="B90" s="55"/>
      <c r="C90" s="56" t="s">
        <v>199</v>
      </c>
      <c r="D90" s="56"/>
      <c r="E90" s="56"/>
      <c r="F90" s="56"/>
      <c r="G90" s="56"/>
      <c r="H90" s="56"/>
      <c r="I90" s="56"/>
      <c r="J90" s="57"/>
      <c r="K90" s="15"/>
    </row>
    <row r="91" spans="1:11" ht="7.5" customHeight="1">
      <c r="A91" s="12"/>
      <c r="B91" s="60"/>
      <c r="C91" s="60"/>
      <c r="D91" s="60"/>
      <c r="E91" s="60"/>
      <c r="F91" s="60"/>
      <c r="G91" s="60"/>
      <c r="H91" s="60"/>
      <c r="I91" s="60"/>
      <c r="J91" s="60"/>
      <c r="K91" s="15"/>
    </row>
    <row r="92" spans="1:11" ht="15" customHeight="1">
      <c r="A92" s="12"/>
      <c r="B92" s="50" t="s">
        <v>214</v>
      </c>
      <c r="C92" s="51" t="s">
        <v>143</v>
      </c>
      <c r="D92" s="51"/>
      <c r="E92" s="51"/>
      <c r="F92" s="51"/>
      <c r="G92" s="51"/>
      <c r="H92" s="51"/>
      <c r="I92" s="51"/>
      <c r="J92" s="52"/>
      <c r="K92" s="15"/>
    </row>
    <row r="93" spans="1:11" ht="15" customHeight="1">
      <c r="A93" s="12"/>
      <c r="B93" s="59" t="s">
        <v>120</v>
      </c>
      <c r="C93" s="44" t="s">
        <v>144</v>
      </c>
      <c r="D93" s="44"/>
      <c r="E93" s="44"/>
      <c r="F93" s="44"/>
      <c r="G93" s="44"/>
      <c r="H93" s="44"/>
      <c r="I93" s="44"/>
      <c r="J93" s="54"/>
      <c r="K93" s="15"/>
    </row>
    <row r="94" spans="1:11" ht="15" customHeight="1">
      <c r="A94" s="12"/>
      <c r="B94" s="53"/>
      <c r="C94" s="44" t="s">
        <v>145</v>
      </c>
      <c r="D94" s="44"/>
      <c r="E94" s="44"/>
      <c r="F94" s="44"/>
      <c r="G94" s="44"/>
      <c r="H94" s="44"/>
      <c r="I94" s="44"/>
      <c r="J94" s="54"/>
      <c r="K94" s="15"/>
    </row>
    <row r="95" spans="1:11" ht="15" customHeight="1">
      <c r="A95" s="12"/>
      <c r="B95" s="53"/>
      <c r="C95" s="44" t="s">
        <v>146</v>
      </c>
      <c r="D95" s="44"/>
      <c r="E95" s="44"/>
      <c r="F95" s="44"/>
      <c r="G95" s="44"/>
      <c r="H95" s="44"/>
      <c r="I95" s="44"/>
      <c r="J95" s="54"/>
      <c r="K95" s="15"/>
    </row>
    <row r="96" spans="1:11" ht="15" customHeight="1">
      <c r="A96" s="12"/>
      <c r="B96" s="55"/>
      <c r="C96" s="56" t="s">
        <v>147</v>
      </c>
      <c r="D96" s="56"/>
      <c r="E96" s="56"/>
      <c r="F96" s="56"/>
      <c r="G96" s="56"/>
      <c r="H96" s="56"/>
      <c r="I96" s="56"/>
      <c r="J96" s="57"/>
      <c r="K96" s="15"/>
    </row>
    <row r="97" spans="1:11" ht="7.5" customHeight="1">
      <c r="A97" s="12"/>
      <c r="B97" s="44"/>
      <c r="C97" s="44"/>
      <c r="D97" s="44"/>
      <c r="E97" s="44"/>
      <c r="F97" s="44"/>
      <c r="G97" s="44"/>
      <c r="H97" s="44"/>
      <c r="I97" s="44"/>
      <c r="J97" s="44"/>
      <c r="K97" s="15"/>
    </row>
    <row r="98" spans="1:11" ht="15" customHeight="1">
      <c r="A98" s="12"/>
      <c r="B98" s="62" t="s">
        <v>99</v>
      </c>
      <c r="C98" s="63" t="s">
        <v>99</v>
      </c>
      <c r="D98" s="63"/>
      <c r="E98" s="63"/>
      <c r="F98" s="63"/>
      <c r="G98" s="63"/>
      <c r="H98" s="63"/>
      <c r="I98" s="63"/>
      <c r="J98" s="64"/>
      <c r="K98" s="15"/>
    </row>
    <row r="99" spans="1:11" ht="7.5" customHeight="1">
      <c r="A99" s="12"/>
      <c r="B99" s="44"/>
      <c r="C99" s="44"/>
      <c r="D99" s="44"/>
      <c r="E99" s="44"/>
      <c r="F99" s="44"/>
      <c r="G99" s="44"/>
      <c r="H99" s="44"/>
      <c r="I99" s="44"/>
      <c r="J99" s="44"/>
      <c r="K99" s="15"/>
    </row>
    <row r="100" spans="1:11" ht="15.75">
      <c r="A100" s="12"/>
      <c r="B100" s="50" t="s">
        <v>93</v>
      </c>
      <c r="C100" s="51" t="s">
        <v>119</v>
      </c>
      <c r="D100" s="51"/>
      <c r="E100" s="51"/>
      <c r="F100" s="51"/>
      <c r="G100" s="51"/>
      <c r="H100" s="51"/>
      <c r="I100" s="51"/>
      <c r="J100" s="52"/>
      <c r="K100" s="15"/>
    </row>
    <row r="101" spans="1:11" ht="15.75">
      <c r="A101" s="12"/>
      <c r="B101" s="55"/>
      <c r="C101" s="56" t="s">
        <v>141</v>
      </c>
      <c r="D101" s="56"/>
      <c r="E101" s="56"/>
      <c r="F101" s="56"/>
      <c r="G101" s="56"/>
      <c r="H101" s="56"/>
      <c r="I101" s="56"/>
      <c r="J101" s="57"/>
      <c r="K101" s="15"/>
    </row>
    <row r="102" spans="1:11" ht="7.5" customHeight="1">
      <c r="A102" s="12"/>
      <c r="B102" s="44"/>
      <c r="C102" s="44"/>
      <c r="D102" s="44"/>
      <c r="E102" s="44"/>
      <c r="F102" s="44"/>
      <c r="G102" s="44"/>
      <c r="H102" s="44"/>
      <c r="I102" s="44"/>
      <c r="J102" s="44"/>
      <c r="K102" s="15"/>
    </row>
    <row r="103" spans="1:11" ht="15.75">
      <c r="A103" s="12"/>
      <c r="B103" s="50" t="s">
        <v>77</v>
      </c>
      <c r="C103" s="51" t="s">
        <v>170</v>
      </c>
      <c r="D103" s="51"/>
      <c r="E103" s="51"/>
      <c r="F103" s="51"/>
      <c r="G103" s="51"/>
      <c r="H103" s="51"/>
      <c r="I103" s="51"/>
      <c r="J103" s="52"/>
      <c r="K103" s="15"/>
    </row>
    <row r="104" spans="1:11" ht="15.75">
      <c r="A104" s="12"/>
      <c r="B104" s="53"/>
      <c r="C104" s="44" t="s">
        <v>121</v>
      </c>
      <c r="D104" s="44"/>
      <c r="E104" s="44"/>
      <c r="F104" s="44"/>
      <c r="G104" s="44"/>
      <c r="H104" s="44"/>
      <c r="I104" s="44"/>
      <c r="J104" s="54"/>
      <c r="K104" s="15"/>
    </row>
    <row r="105" spans="1:11" ht="15" customHeight="1">
      <c r="A105" s="12"/>
      <c r="B105" s="53"/>
      <c r="C105" s="44" t="s">
        <v>171</v>
      </c>
      <c r="D105" s="44"/>
      <c r="E105" s="44"/>
      <c r="F105" s="44"/>
      <c r="G105" s="44"/>
      <c r="H105" s="44"/>
      <c r="I105" s="44"/>
      <c r="J105" s="54"/>
      <c r="K105" s="15"/>
    </row>
    <row r="106" spans="1:11" ht="15.75">
      <c r="A106" s="12"/>
      <c r="B106" s="53"/>
      <c r="C106" s="44" t="s">
        <v>172</v>
      </c>
      <c r="D106" s="44"/>
      <c r="E106" s="44"/>
      <c r="F106" s="44"/>
      <c r="G106" s="44"/>
      <c r="H106" s="44"/>
      <c r="I106" s="44"/>
      <c r="J106" s="54"/>
      <c r="K106" s="15"/>
    </row>
    <row r="107" spans="1:11" ht="15.75">
      <c r="A107" s="12"/>
      <c r="B107" s="53"/>
      <c r="C107" s="44" t="s">
        <v>173</v>
      </c>
      <c r="D107" s="44"/>
      <c r="E107" s="44"/>
      <c r="F107" s="44"/>
      <c r="G107" s="44"/>
      <c r="H107" s="44"/>
      <c r="I107" s="44"/>
      <c r="J107" s="54"/>
      <c r="K107" s="15"/>
    </row>
    <row r="108" spans="1:11" ht="15.75">
      <c r="A108" s="12"/>
      <c r="B108" s="53"/>
      <c r="C108" s="44" t="s">
        <v>122</v>
      </c>
      <c r="D108" s="44"/>
      <c r="E108" s="44"/>
      <c r="F108" s="44"/>
      <c r="G108" s="44"/>
      <c r="H108" s="44"/>
      <c r="I108" s="44"/>
      <c r="J108" s="54"/>
      <c r="K108" s="15"/>
    </row>
    <row r="109" spans="1:11" ht="15.75">
      <c r="A109" s="12"/>
      <c r="B109" s="53"/>
      <c r="C109" s="44" t="s">
        <v>123</v>
      </c>
      <c r="D109" s="44"/>
      <c r="E109" s="44"/>
      <c r="F109" s="44"/>
      <c r="G109" s="44"/>
      <c r="H109" s="44"/>
      <c r="I109" s="44"/>
      <c r="J109" s="54"/>
      <c r="K109" s="15"/>
    </row>
    <row r="110" spans="1:11" ht="15.75">
      <c r="A110" s="12"/>
      <c r="B110" s="55"/>
      <c r="C110" s="56" t="s">
        <v>174</v>
      </c>
      <c r="D110" s="56"/>
      <c r="E110" s="56"/>
      <c r="F110" s="56"/>
      <c r="G110" s="56"/>
      <c r="H110" s="56"/>
      <c r="I110" s="56"/>
      <c r="J110" s="57"/>
      <c r="K110" s="15"/>
    </row>
    <row r="111" spans="1:11" ht="7.5" customHeight="1">
      <c r="A111" s="12"/>
      <c r="B111" s="44"/>
      <c r="C111" s="44"/>
      <c r="D111" s="44"/>
      <c r="E111" s="44"/>
      <c r="F111" s="44"/>
      <c r="G111" s="44"/>
      <c r="H111" s="44"/>
      <c r="I111" s="44"/>
      <c r="J111" s="44"/>
      <c r="K111" s="15"/>
    </row>
    <row r="112" spans="1:11" ht="15.75">
      <c r="A112" s="12"/>
      <c r="B112" s="50" t="s">
        <v>217</v>
      </c>
      <c r="C112" s="51" t="s">
        <v>162</v>
      </c>
      <c r="D112" s="51"/>
      <c r="E112" s="51"/>
      <c r="F112" s="51"/>
      <c r="G112" s="51"/>
      <c r="H112" s="51"/>
      <c r="I112" s="51"/>
      <c r="J112" s="52"/>
      <c r="K112" s="15"/>
    </row>
    <row r="113" spans="1:11" ht="15.75">
      <c r="A113" s="12"/>
      <c r="B113" s="53"/>
      <c r="C113" s="44" t="s">
        <v>163</v>
      </c>
      <c r="D113" s="44"/>
      <c r="E113" s="44"/>
      <c r="F113" s="44"/>
      <c r="G113" s="44"/>
      <c r="H113" s="44"/>
      <c r="I113" s="44"/>
      <c r="J113" s="54"/>
      <c r="K113" s="15"/>
    </row>
    <row r="114" spans="1:11" ht="15.75">
      <c r="A114" s="12"/>
      <c r="B114" s="53"/>
      <c r="C114" s="44" t="s">
        <v>164</v>
      </c>
      <c r="D114" s="44"/>
      <c r="E114" s="44"/>
      <c r="F114" s="44"/>
      <c r="G114" s="44"/>
      <c r="H114" s="44"/>
      <c r="I114" s="44"/>
      <c r="J114" s="54"/>
      <c r="K114" s="15"/>
    </row>
    <row r="115" spans="1:11" ht="15.75">
      <c r="A115" s="12"/>
      <c r="B115" s="55"/>
      <c r="C115" s="56" t="s">
        <v>165</v>
      </c>
      <c r="D115" s="56"/>
      <c r="E115" s="56"/>
      <c r="F115" s="56"/>
      <c r="G115" s="56"/>
      <c r="H115" s="56"/>
      <c r="I115" s="56"/>
      <c r="J115" s="57"/>
      <c r="K115" s="15"/>
    </row>
    <row r="116" spans="1:11" ht="7.5" customHeight="1">
      <c r="A116" s="12"/>
      <c r="B116" s="44"/>
      <c r="C116" s="44"/>
      <c r="D116" s="44"/>
      <c r="E116" s="44"/>
      <c r="F116" s="44"/>
      <c r="G116" s="44"/>
      <c r="H116" s="44"/>
      <c r="I116" s="44"/>
      <c r="J116" s="44"/>
      <c r="K116" s="15"/>
    </row>
    <row r="117" spans="1:11" ht="15.75">
      <c r="A117" s="12"/>
      <c r="B117" s="50" t="s">
        <v>127</v>
      </c>
      <c r="C117" s="51" t="s">
        <v>183</v>
      </c>
      <c r="D117" s="51"/>
      <c r="E117" s="51"/>
      <c r="F117" s="51"/>
      <c r="G117" s="51"/>
      <c r="H117" s="51"/>
      <c r="I117" s="51"/>
      <c r="J117" s="52"/>
      <c r="K117" s="15"/>
    </row>
    <row r="118" spans="1:11" ht="15.75">
      <c r="A118" s="12"/>
      <c r="B118" s="59" t="s">
        <v>222</v>
      </c>
      <c r="C118" s="44" t="s">
        <v>184</v>
      </c>
      <c r="D118" s="44"/>
      <c r="E118" s="44"/>
      <c r="F118" s="44"/>
      <c r="G118" s="44"/>
      <c r="H118" s="44"/>
      <c r="I118" s="44"/>
      <c r="J118" s="54"/>
      <c r="K118" s="15"/>
    </row>
    <row r="119" spans="1:11" ht="15.75">
      <c r="A119" s="12"/>
      <c r="B119" s="53"/>
      <c r="C119" s="44" t="s">
        <v>185</v>
      </c>
      <c r="D119" s="44"/>
      <c r="E119" s="44"/>
      <c r="F119" s="44"/>
      <c r="G119" s="44"/>
      <c r="H119" s="44"/>
      <c r="I119" s="44"/>
      <c r="J119" s="54"/>
      <c r="K119" s="15"/>
    </row>
    <row r="120" spans="1:11" ht="15" customHeight="1">
      <c r="A120" s="12"/>
      <c r="B120" s="55"/>
      <c r="C120" s="56" t="s">
        <v>186</v>
      </c>
      <c r="D120" s="56"/>
      <c r="E120" s="56"/>
      <c r="F120" s="56"/>
      <c r="G120" s="56"/>
      <c r="H120" s="56"/>
      <c r="I120" s="56"/>
      <c r="J120" s="57"/>
      <c r="K120" s="15"/>
    </row>
    <row r="121" spans="1:11" ht="7.5" customHeight="1">
      <c r="A121" s="12"/>
      <c r="B121" s="60"/>
      <c r="C121" s="60"/>
      <c r="D121" s="60"/>
      <c r="E121" s="60"/>
      <c r="F121" s="60"/>
      <c r="G121" s="60"/>
      <c r="H121" s="60"/>
      <c r="I121" s="60"/>
      <c r="J121" s="60"/>
      <c r="K121" s="15"/>
    </row>
    <row r="122" spans="1:11" ht="15.75">
      <c r="A122" s="12"/>
      <c r="B122" s="50" t="s">
        <v>226</v>
      </c>
      <c r="C122" s="51" t="s">
        <v>200</v>
      </c>
      <c r="D122" s="51"/>
      <c r="E122" s="51"/>
      <c r="F122" s="51"/>
      <c r="G122" s="51"/>
      <c r="H122" s="51"/>
      <c r="I122" s="51"/>
      <c r="J122" s="52"/>
      <c r="K122" s="15"/>
    </row>
    <row r="123" spans="1:11" ht="15.75">
      <c r="A123" s="12"/>
      <c r="B123" s="59" t="s">
        <v>225</v>
      </c>
      <c r="C123" s="44" t="s">
        <v>201</v>
      </c>
      <c r="D123" s="44"/>
      <c r="E123" s="44"/>
      <c r="F123" s="44"/>
      <c r="G123" s="44"/>
      <c r="H123" s="44"/>
      <c r="I123" s="44"/>
      <c r="J123" s="54"/>
      <c r="K123" s="15"/>
    </row>
    <row r="124" spans="1:11" ht="15.75">
      <c r="A124" s="12"/>
      <c r="B124" s="53"/>
      <c r="C124" s="44" t="s">
        <v>202</v>
      </c>
      <c r="D124" s="44"/>
      <c r="E124" s="44"/>
      <c r="F124" s="44"/>
      <c r="G124" s="44"/>
      <c r="H124" s="44"/>
      <c r="I124" s="44"/>
      <c r="J124" s="54"/>
      <c r="K124" s="15"/>
    </row>
    <row r="125" spans="1:11" ht="15.75">
      <c r="A125" s="12"/>
      <c r="B125" s="53"/>
      <c r="C125" s="44" t="s">
        <v>203</v>
      </c>
      <c r="D125" s="44"/>
      <c r="E125" s="44"/>
      <c r="F125" s="44"/>
      <c r="G125" s="44"/>
      <c r="H125" s="44"/>
      <c r="I125" s="44"/>
      <c r="J125" s="54"/>
      <c r="K125" s="15"/>
    </row>
    <row r="126" spans="1:11" ht="15.75">
      <c r="A126" s="12"/>
      <c r="B126" s="53"/>
      <c r="C126" s="44" t="s">
        <v>204</v>
      </c>
      <c r="D126" s="44"/>
      <c r="E126" s="44"/>
      <c r="F126" s="44"/>
      <c r="G126" s="44"/>
      <c r="H126" s="44"/>
      <c r="I126" s="44"/>
      <c r="J126" s="54"/>
      <c r="K126" s="15"/>
    </row>
    <row r="127" spans="1:11" ht="15.75">
      <c r="A127" s="12"/>
      <c r="B127" s="53"/>
      <c r="C127" s="44" t="s">
        <v>205</v>
      </c>
      <c r="D127" s="44"/>
      <c r="E127" s="44"/>
      <c r="F127" s="44"/>
      <c r="G127" s="44"/>
      <c r="H127" s="44"/>
      <c r="I127" s="44"/>
      <c r="J127" s="54"/>
      <c r="K127" s="15"/>
    </row>
    <row r="128" spans="1:11" ht="15.75">
      <c r="A128" s="12"/>
      <c r="B128" s="55"/>
      <c r="C128" s="56" t="s">
        <v>206</v>
      </c>
      <c r="D128" s="56"/>
      <c r="E128" s="56"/>
      <c r="F128" s="56"/>
      <c r="G128" s="56"/>
      <c r="H128" s="56"/>
      <c r="I128" s="56"/>
      <c r="J128" s="57"/>
      <c r="K128" s="15"/>
    </row>
    <row r="129" spans="1:11" ht="7.5" customHeight="1">
      <c r="A129" s="12"/>
      <c r="B129" s="44"/>
      <c r="C129" s="60"/>
      <c r="D129" s="44"/>
      <c r="E129" s="44"/>
      <c r="F129" s="44"/>
      <c r="G129" s="44"/>
      <c r="H129" s="44"/>
      <c r="I129" s="44"/>
      <c r="J129" s="44"/>
      <c r="K129" s="15"/>
    </row>
    <row r="130" spans="1:11" ht="15.75">
      <c r="A130" s="12"/>
      <c r="B130" s="50" t="s">
        <v>97</v>
      </c>
      <c r="C130" s="51" t="s">
        <v>124</v>
      </c>
      <c r="D130" s="51"/>
      <c r="E130" s="51"/>
      <c r="F130" s="51"/>
      <c r="G130" s="51"/>
      <c r="H130" s="51"/>
      <c r="I130" s="51"/>
      <c r="J130" s="52"/>
      <c r="K130" s="15"/>
    </row>
    <row r="131" spans="1:11" ht="15.75">
      <c r="A131" s="12"/>
      <c r="B131" s="53"/>
      <c r="C131" s="44" t="s">
        <v>125</v>
      </c>
      <c r="D131" s="44"/>
      <c r="E131" s="44"/>
      <c r="F131" s="44"/>
      <c r="G131" s="44"/>
      <c r="H131" s="44"/>
      <c r="I131" s="44"/>
      <c r="J131" s="54"/>
      <c r="K131" s="15"/>
    </row>
    <row r="132" spans="1:11" ht="15.75">
      <c r="A132" s="12"/>
      <c r="B132" s="53"/>
      <c r="C132" s="44" t="s">
        <v>126</v>
      </c>
      <c r="D132" s="44"/>
      <c r="E132" s="44"/>
      <c r="F132" s="44"/>
      <c r="G132" s="44"/>
      <c r="H132" s="44"/>
      <c r="I132" s="44"/>
      <c r="J132" s="54"/>
      <c r="K132" s="15"/>
    </row>
    <row r="133" spans="1:11" ht="15.75">
      <c r="A133" s="12"/>
      <c r="B133" s="55"/>
      <c r="C133" s="56" t="s">
        <v>175</v>
      </c>
      <c r="D133" s="56"/>
      <c r="E133" s="56"/>
      <c r="F133" s="56"/>
      <c r="G133" s="56"/>
      <c r="H133" s="56"/>
      <c r="I133" s="56"/>
      <c r="J133" s="57"/>
      <c r="K133" s="15"/>
    </row>
    <row r="134" spans="1:11" ht="7.5" customHeight="1">
      <c r="A134" s="12"/>
      <c r="B134" s="4"/>
      <c r="C134" s="28"/>
      <c r="D134" s="4"/>
      <c r="E134" s="4"/>
      <c r="F134" s="4"/>
      <c r="G134" s="4"/>
      <c r="H134" s="4"/>
      <c r="I134" s="4"/>
      <c r="J134" s="4"/>
      <c r="K134" s="15"/>
    </row>
    <row r="135" spans="1:11" ht="11.25" customHeight="1">
      <c r="A135" s="12"/>
      <c r="B135" s="4"/>
      <c r="C135" s="28"/>
      <c r="D135" s="4"/>
      <c r="E135" s="4"/>
      <c r="F135" s="4"/>
      <c r="G135" s="4"/>
      <c r="H135" s="4"/>
      <c r="I135" s="4"/>
      <c r="J135" s="4"/>
      <c r="K135" s="15"/>
    </row>
    <row r="136" spans="1:11" ht="15.75">
      <c r="A136" s="12"/>
      <c r="B136" s="34" t="s">
        <v>254</v>
      </c>
      <c r="C136" s="4"/>
      <c r="D136" s="4"/>
      <c r="E136" s="4"/>
      <c r="F136" s="4"/>
      <c r="G136" s="4"/>
      <c r="H136" s="4"/>
      <c r="I136" s="4"/>
      <c r="J136" s="4"/>
      <c r="K136" s="15"/>
    </row>
    <row r="137" spans="1:11">
      <c r="A137" s="18"/>
      <c r="B137" s="5"/>
      <c r="C137" s="5"/>
      <c r="D137" s="5"/>
      <c r="E137" s="5"/>
      <c r="F137" s="5"/>
      <c r="G137" s="5"/>
      <c r="H137" s="5"/>
      <c r="I137" s="5"/>
      <c r="J137" s="5"/>
      <c r="K137" s="19"/>
    </row>
  </sheetData>
  <mergeCells count="1">
    <mergeCell ref="C11:J1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rgb="FFFF0000"/>
  </sheetPr>
  <dimension ref="A1:V68"/>
  <sheetViews>
    <sheetView showGridLines="0" zoomScale="90" zoomScaleNormal="90" workbookViewId="0"/>
  </sheetViews>
  <sheetFormatPr baseColWidth="10" defaultRowHeight="15"/>
  <cols>
    <col min="1" max="1" width="1.7109375" customWidth="1"/>
    <col min="2" max="2" width="19.7109375" customWidth="1"/>
    <col min="3" max="4" width="11.7109375" customWidth="1"/>
    <col min="5" max="5" width="11.85546875" customWidth="1"/>
    <col min="6" max="6" width="12" customWidth="1"/>
    <col min="7" max="7" width="5.5703125" customWidth="1"/>
    <col min="8" max="11" width="11.85546875" customWidth="1"/>
    <col min="12" max="12" width="5.5703125" customWidth="1"/>
    <col min="13" max="13" width="11.7109375" customWidth="1"/>
    <col min="14" max="14" width="11.85546875" customWidth="1"/>
    <col min="15" max="16" width="11.7109375" customWidth="1"/>
    <col min="17" max="17" width="1.7109375" customWidth="1"/>
    <col min="18" max="18" width="14.28515625" bestFit="1" customWidth="1"/>
    <col min="19" max="19" width="14.5703125" bestFit="1" customWidth="1"/>
    <col min="20" max="20" width="14.28515625" bestFit="1" customWidth="1"/>
    <col min="21" max="21" width="14.5703125" bestFit="1" customWidth="1"/>
    <col min="22" max="22" width="14.28515625" bestFit="1" customWidth="1"/>
  </cols>
  <sheetData>
    <row r="1" spans="1:22" ht="18">
      <c r="A1" s="9"/>
      <c r="B1" s="6"/>
      <c r="C1" s="6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1"/>
      <c r="R1" s="7"/>
      <c r="S1" s="7"/>
      <c r="T1" s="7"/>
      <c r="U1" s="7"/>
      <c r="V1" s="7"/>
    </row>
    <row r="2" spans="1:22" ht="18">
      <c r="A2" s="12"/>
      <c r="B2" s="4"/>
      <c r="C2" s="4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4"/>
      <c r="R2" s="7"/>
      <c r="S2" s="7"/>
      <c r="T2" s="7"/>
      <c r="U2" s="7"/>
      <c r="V2" s="7"/>
    </row>
    <row r="3" spans="1:22">
      <c r="A3" s="12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15"/>
    </row>
    <row r="4" spans="1:22">
      <c r="A4" s="12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15"/>
    </row>
    <row r="5" spans="1:22" s="2" customFormat="1" ht="15.75">
      <c r="A5" s="22"/>
      <c r="B5" s="16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3"/>
    </row>
    <row r="6" spans="1:22" s="2" customFormat="1" ht="15.75">
      <c r="A6" s="22"/>
      <c r="B6" s="3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3"/>
    </row>
    <row r="7" spans="1:22" s="2" customFormat="1" ht="15" customHeight="1">
      <c r="A7" s="22"/>
      <c r="B7" s="8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3"/>
    </row>
    <row r="8" spans="1:22" s="2" customFormat="1">
      <c r="A8" s="22"/>
      <c r="B8" s="8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3"/>
    </row>
    <row r="9" spans="1:22" s="2" customFormat="1">
      <c r="A9" s="22"/>
      <c r="B9" s="8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3"/>
    </row>
    <row r="10" spans="1:22" s="2" customFormat="1">
      <c r="A10" s="22"/>
      <c r="B10" s="8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3"/>
    </row>
    <row r="11" spans="1:22" s="2" customFormat="1" ht="15.75">
      <c r="A11" s="22"/>
      <c r="B11" s="8"/>
      <c r="C11" s="93" t="s">
        <v>102</v>
      </c>
      <c r="D11" s="93"/>
      <c r="E11" s="93"/>
      <c r="F11" s="93"/>
      <c r="G11" s="93"/>
      <c r="H11" s="93"/>
      <c r="I11" s="93"/>
      <c r="J11" s="93"/>
      <c r="K11" s="93"/>
      <c r="L11" s="93"/>
      <c r="M11" s="93"/>
      <c r="N11" s="93"/>
      <c r="O11" s="93"/>
      <c r="P11" s="93"/>
      <c r="Q11" s="74"/>
      <c r="R11" s="72"/>
      <c r="S11" s="72"/>
      <c r="T11" s="72"/>
    </row>
    <row r="12" spans="1:22" s="2" customFormat="1">
      <c r="A12" s="22"/>
      <c r="B12" s="8"/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75"/>
      <c r="R12" s="68"/>
      <c r="S12" s="68"/>
      <c r="T12" s="68"/>
    </row>
    <row r="13" spans="1:22" s="2" customFormat="1" ht="15.75">
      <c r="A13" s="22"/>
      <c r="B13" s="8"/>
      <c r="C13" s="93" t="s">
        <v>268</v>
      </c>
      <c r="D13" s="93"/>
      <c r="E13" s="93"/>
      <c r="F13" s="93"/>
      <c r="G13" s="72"/>
      <c r="H13" s="93" t="s">
        <v>68</v>
      </c>
      <c r="I13" s="93"/>
      <c r="J13" s="93"/>
      <c r="K13" s="93"/>
      <c r="L13" s="72"/>
      <c r="M13" s="93" t="s">
        <v>69</v>
      </c>
      <c r="N13" s="93"/>
      <c r="O13" s="93"/>
      <c r="P13" s="93"/>
      <c r="Q13" s="74"/>
      <c r="R13" s="72"/>
      <c r="S13" s="72"/>
      <c r="T13" s="72"/>
    </row>
    <row r="14" spans="1:22" s="2" customFormat="1" ht="15.75" customHeight="1">
      <c r="A14" s="22"/>
      <c r="B14" s="8"/>
      <c r="C14" s="96" t="s">
        <v>267</v>
      </c>
      <c r="D14" s="96"/>
      <c r="E14" s="94" t="s">
        <v>311</v>
      </c>
      <c r="F14" s="95" t="s">
        <v>312</v>
      </c>
      <c r="G14" s="69"/>
      <c r="H14" s="96" t="s">
        <v>267</v>
      </c>
      <c r="I14" s="96"/>
      <c r="J14" s="94" t="s">
        <v>311</v>
      </c>
      <c r="K14" s="95" t="s">
        <v>312</v>
      </c>
      <c r="L14" s="32"/>
      <c r="M14" s="96" t="s">
        <v>267</v>
      </c>
      <c r="N14" s="96"/>
      <c r="O14" s="94" t="s">
        <v>311</v>
      </c>
      <c r="P14" s="95" t="s">
        <v>312</v>
      </c>
      <c r="Q14" s="76"/>
      <c r="R14" s="69"/>
      <c r="S14" s="73"/>
      <c r="T14" s="73"/>
    </row>
    <row r="15" spans="1:22" s="2" customFormat="1" ht="15.75">
      <c r="A15" s="22"/>
      <c r="B15" s="8"/>
      <c r="C15" s="31">
        <v>2017</v>
      </c>
      <c r="D15" s="31">
        <v>2018</v>
      </c>
      <c r="E15" s="94"/>
      <c r="F15" s="95"/>
      <c r="G15" s="69"/>
      <c r="H15" s="31">
        <v>2017</v>
      </c>
      <c r="I15" s="31">
        <v>2018</v>
      </c>
      <c r="J15" s="94"/>
      <c r="K15" s="95"/>
      <c r="L15" s="32"/>
      <c r="M15" s="31">
        <v>2017</v>
      </c>
      <c r="N15" s="31">
        <v>2018</v>
      </c>
      <c r="O15" s="94"/>
      <c r="P15" s="95"/>
      <c r="Q15" s="76"/>
      <c r="R15" s="69"/>
      <c r="S15" s="73"/>
      <c r="T15" s="73"/>
    </row>
    <row r="16" spans="1:22" s="2" customFormat="1" ht="15.75">
      <c r="A16" s="22"/>
      <c r="B16" s="8"/>
      <c r="C16" s="31"/>
      <c r="D16" s="31"/>
      <c r="E16" s="71"/>
      <c r="F16" s="32"/>
      <c r="G16" s="69"/>
      <c r="H16" s="31"/>
      <c r="I16" s="31"/>
      <c r="J16" s="71"/>
      <c r="K16" s="32"/>
      <c r="L16" s="32"/>
      <c r="M16" s="31"/>
      <c r="N16" s="31"/>
      <c r="O16" s="71"/>
      <c r="P16" s="32"/>
      <c r="Q16" s="76"/>
      <c r="R16" s="69"/>
      <c r="S16" s="73"/>
      <c r="T16" s="73"/>
    </row>
    <row r="17" spans="1:20" s="2" customFormat="1" ht="15.75">
      <c r="A17" s="22"/>
      <c r="B17" s="34" t="s">
        <v>269</v>
      </c>
      <c r="C17" s="35">
        <v>5639</v>
      </c>
      <c r="D17" s="35">
        <v>4051</v>
      </c>
      <c r="E17" s="36">
        <f t="shared" ref="E17:E19" si="0">IF(ISBLANK(D17),"",(IFERROR(((D17/C17-1)*100),"")))</f>
        <v>-28.161021457705271</v>
      </c>
      <c r="F17" s="35">
        <v>334243</v>
      </c>
      <c r="G17" s="69"/>
      <c r="H17" s="35">
        <v>2475</v>
      </c>
      <c r="I17" s="35">
        <v>1839</v>
      </c>
      <c r="J17" s="36">
        <f t="shared" ref="J17:J19" si="1">IF(ISBLANK(I17),"",(IFERROR(((I17/H17-1)*100),"")))</f>
        <v>-25.696969696969695</v>
      </c>
      <c r="K17" s="35">
        <v>141396</v>
      </c>
      <c r="L17" s="32"/>
      <c r="M17" s="35">
        <v>3164</v>
      </c>
      <c r="N17" s="35">
        <v>2212</v>
      </c>
      <c r="O17" s="36">
        <f t="shared" ref="O17:O19" si="2">IF(ISBLANK(N17),"",(IFERROR(((N17/M17-1)*100),"")))</f>
        <v>-30.088495575221241</v>
      </c>
      <c r="P17" s="35">
        <v>192847</v>
      </c>
      <c r="Q17" s="76"/>
      <c r="R17" s="69"/>
      <c r="S17" s="73"/>
      <c r="T17" s="73"/>
    </row>
    <row r="18" spans="1:20" s="2" customFormat="1" ht="15.75">
      <c r="A18" s="22"/>
      <c r="B18" s="34" t="s">
        <v>270</v>
      </c>
      <c r="C18" s="35">
        <v>6295</v>
      </c>
      <c r="D18" s="35">
        <v>10272</v>
      </c>
      <c r="E18" s="36">
        <f t="shared" si="0"/>
        <v>63.17712470214456</v>
      </c>
      <c r="F18" s="35">
        <v>341343</v>
      </c>
      <c r="G18" s="69"/>
      <c r="H18" s="35">
        <v>2603</v>
      </c>
      <c r="I18" s="35">
        <v>4435</v>
      </c>
      <c r="J18" s="36">
        <f t="shared" si="1"/>
        <v>70.380330388013832</v>
      </c>
      <c r="K18" s="35">
        <v>144368</v>
      </c>
      <c r="L18" s="32"/>
      <c r="M18" s="35">
        <v>3692</v>
      </c>
      <c r="N18" s="35">
        <v>5837</v>
      </c>
      <c r="O18" s="36">
        <f t="shared" si="2"/>
        <v>58.098591549295776</v>
      </c>
      <c r="P18" s="35">
        <v>196975</v>
      </c>
      <c r="Q18" s="76"/>
      <c r="R18" s="69"/>
      <c r="S18" s="73"/>
      <c r="T18" s="73"/>
    </row>
    <row r="19" spans="1:20" s="2" customFormat="1" ht="15.75">
      <c r="A19" s="22"/>
      <c r="B19" s="34" t="s">
        <v>271</v>
      </c>
      <c r="C19" s="35">
        <v>10675</v>
      </c>
      <c r="D19" s="35">
        <v>9189</v>
      </c>
      <c r="E19" s="36">
        <f t="shared" si="0"/>
        <v>-13.920374707259953</v>
      </c>
      <c r="F19" s="35">
        <v>350532</v>
      </c>
      <c r="G19" s="69"/>
      <c r="H19" s="35">
        <v>4468</v>
      </c>
      <c r="I19" s="35">
        <v>4100</v>
      </c>
      <c r="J19" s="36">
        <f t="shared" si="1"/>
        <v>-8.2363473589973086</v>
      </c>
      <c r="K19" s="35">
        <v>148468</v>
      </c>
      <c r="L19" s="85"/>
      <c r="M19" s="35">
        <v>6207</v>
      </c>
      <c r="N19" s="35">
        <v>5089</v>
      </c>
      <c r="O19" s="36">
        <f t="shared" si="2"/>
        <v>-18.01192202352183</v>
      </c>
      <c r="P19" s="35">
        <v>202064</v>
      </c>
      <c r="Q19" s="76"/>
      <c r="R19" s="69"/>
      <c r="S19" s="73"/>
      <c r="T19" s="73"/>
    </row>
    <row r="20" spans="1:20" s="2" customFormat="1" ht="15.75">
      <c r="A20" s="22"/>
      <c r="B20" s="34" t="s">
        <v>272</v>
      </c>
      <c r="C20" s="35">
        <v>7879</v>
      </c>
      <c r="D20" s="35">
        <v>10955</v>
      </c>
      <c r="E20" s="36">
        <f>IF(ISBLANK(D20),"",(IFERROR(((D20/C20-1)*100),"")))</f>
        <v>39.040487371493839</v>
      </c>
      <c r="F20" s="35">
        <v>361487</v>
      </c>
      <c r="G20" s="69"/>
      <c r="H20" s="35">
        <v>3508</v>
      </c>
      <c r="I20" s="35">
        <v>4938</v>
      </c>
      <c r="J20" s="36">
        <f>IF(ISBLANK(I20),"",(IFERROR(((I20/H20-1)*100),"")))</f>
        <v>40.763968072976063</v>
      </c>
      <c r="K20" s="35">
        <v>153406</v>
      </c>
      <c r="L20" s="85"/>
      <c r="M20" s="35">
        <v>4371</v>
      </c>
      <c r="N20" s="35">
        <v>6017</v>
      </c>
      <c r="O20" s="36">
        <f>IF(ISBLANK(N20),"",(IFERROR(((N20/M20-1)*100),"")))</f>
        <v>37.657286662091053</v>
      </c>
      <c r="P20" s="35">
        <v>208081</v>
      </c>
      <c r="Q20" s="76"/>
      <c r="R20" s="69"/>
      <c r="S20" s="73"/>
      <c r="T20" s="73"/>
    </row>
    <row r="21" spans="1:20" s="2" customFormat="1" ht="15.75">
      <c r="A21" s="22"/>
      <c r="B21" s="34" t="s">
        <v>273</v>
      </c>
      <c r="C21" s="35">
        <v>10068</v>
      </c>
      <c r="D21" s="35">
        <v>10331</v>
      </c>
      <c r="E21" s="36">
        <f t="shared" ref="E21:E28" si="3">IF(ISBLANK(D21),"",(IFERROR(((D21/C21-1)*100),"")))</f>
        <v>2.6122367898291587</v>
      </c>
      <c r="F21" s="35">
        <v>371818</v>
      </c>
      <c r="G21" s="69"/>
      <c r="H21" s="35">
        <v>4701</v>
      </c>
      <c r="I21" s="35">
        <v>4538</v>
      </c>
      <c r="J21" s="36">
        <f t="shared" ref="J21:J28" si="4">IF(ISBLANK(I21),"",(IFERROR(((I21/H21-1)*100),"")))</f>
        <v>-3.4673473728993875</v>
      </c>
      <c r="K21" s="35">
        <v>157944</v>
      </c>
      <c r="L21" s="32"/>
      <c r="M21" s="35">
        <v>5367</v>
      </c>
      <c r="N21" s="35">
        <v>5793</v>
      </c>
      <c r="O21" s="36">
        <f t="shared" ref="O21:O28" si="5">IF(ISBLANK(N21),"",(IFERROR(((N21/M21-1)*100),"")))</f>
        <v>7.9373951928451758</v>
      </c>
      <c r="P21" s="35">
        <v>213874</v>
      </c>
      <c r="Q21" s="76"/>
      <c r="R21" s="69"/>
      <c r="S21" s="73"/>
      <c r="T21" s="73"/>
    </row>
    <row r="22" spans="1:20" s="2" customFormat="1" ht="15.75">
      <c r="A22" s="22"/>
      <c r="B22" s="34" t="s">
        <v>274</v>
      </c>
      <c r="C22" s="35">
        <v>10460</v>
      </c>
      <c r="D22" s="102">
        <v>8403</v>
      </c>
      <c r="E22" s="103">
        <f t="shared" si="3"/>
        <v>-19.665391969407263</v>
      </c>
      <c r="F22" s="102">
        <v>380221</v>
      </c>
      <c r="G22" s="69"/>
      <c r="H22" s="35">
        <v>4684</v>
      </c>
      <c r="I22" s="102">
        <v>3859</v>
      </c>
      <c r="J22" s="103">
        <f t="shared" si="4"/>
        <v>-17.613151152860805</v>
      </c>
      <c r="K22" s="102">
        <v>161803</v>
      </c>
      <c r="L22" s="32"/>
      <c r="M22" s="35">
        <v>5776</v>
      </c>
      <c r="N22" s="102">
        <v>4544</v>
      </c>
      <c r="O22" s="103">
        <f t="shared" si="5"/>
        <v>-21.32963988919667</v>
      </c>
      <c r="P22" s="102">
        <v>218418</v>
      </c>
      <c r="Q22" s="76"/>
      <c r="R22" s="69"/>
      <c r="S22" s="73"/>
      <c r="T22" s="73"/>
    </row>
    <row r="23" spans="1:20" s="2" customFormat="1" ht="15.75">
      <c r="A23" s="22"/>
      <c r="B23" s="34" t="s">
        <v>275</v>
      </c>
      <c r="C23" s="35">
        <v>9040</v>
      </c>
      <c r="D23" s="35"/>
      <c r="E23" s="36" t="str">
        <f t="shared" si="3"/>
        <v/>
      </c>
      <c r="F23" s="35"/>
      <c r="G23" s="69"/>
      <c r="H23" s="35">
        <v>3943</v>
      </c>
      <c r="I23" s="35"/>
      <c r="J23" s="36" t="str">
        <f t="shared" si="4"/>
        <v/>
      </c>
      <c r="K23" s="35"/>
      <c r="L23" s="32"/>
      <c r="M23" s="35">
        <v>5097</v>
      </c>
      <c r="N23" s="35"/>
      <c r="O23" s="36" t="str">
        <f t="shared" si="5"/>
        <v/>
      </c>
      <c r="P23" s="35"/>
      <c r="Q23" s="76"/>
      <c r="R23" s="69"/>
      <c r="S23" s="73"/>
      <c r="T23" s="73"/>
    </row>
    <row r="24" spans="1:20" s="2" customFormat="1" ht="15.75">
      <c r="A24" s="22"/>
      <c r="B24" s="34" t="s">
        <v>276</v>
      </c>
      <c r="C24" s="35">
        <v>9934</v>
      </c>
      <c r="D24" s="35"/>
      <c r="E24" s="36" t="str">
        <f t="shared" si="3"/>
        <v/>
      </c>
      <c r="F24" s="35"/>
      <c r="G24" s="69"/>
      <c r="H24" s="35">
        <v>4471</v>
      </c>
      <c r="I24" s="35"/>
      <c r="J24" s="36" t="str">
        <f t="shared" si="4"/>
        <v/>
      </c>
      <c r="K24" s="35"/>
      <c r="L24" s="32"/>
      <c r="M24" s="35">
        <v>5463</v>
      </c>
      <c r="N24" s="35"/>
      <c r="O24" s="36" t="str">
        <f t="shared" si="5"/>
        <v/>
      </c>
      <c r="P24" s="35"/>
      <c r="Q24" s="76"/>
      <c r="R24" s="69"/>
      <c r="S24" s="73"/>
      <c r="T24" s="73"/>
    </row>
    <row r="25" spans="1:20" s="2" customFormat="1" ht="15.75">
      <c r="A25" s="22"/>
      <c r="B25" s="34" t="s">
        <v>277</v>
      </c>
      <c r="C25" s="35">
        <v>10319</v>
      </c>
      <c r="D25" s="35"/>
      <c r="E25" s="36" t="str">
        <f t="shared" si="3"/>
        <v/>
      </c>
      <c r="F25" s="35"/>
      <c r="G25" s="69"/>
      <c r="H25" s="35">
        <v>4518</v>
      </c>
      <c r="I25" s="35"/>
      <c r="J25" s="36" t="str">
        <f t="shared" si="4"/>
        <v/>
      </c>
      <c r="K25" s="35"/>
      <c r="L25" s="32"/>
      <c r="M25" s="35">
        <v>5801</v>
      </c>
      <c r="N25" s="35"/>
      <c r="O25" s="36" t="str">
        <f t="shared" si="5"/>
        <v/>
      </c>
      <c r="P25" s="35"/>
      <c r="Q25" s="76"/>
      <c r="R25" s="69"/>
      <c r="S25" s="73"/>
      <c r="T25" s="73"/>
    </row>
    <row r="26" spans="1:20" s="2" customFormat="1" ht="15.75">
      <c r="A26" s="22"/>
      <c r="B26" s="34" t="s">
        <v>278</v>
      </c>
      <c r="C26" s="35">
        <v>10860</v>
      </c>
      <c r="D26" s="35"/>
      <c r="E26" s="36" t="str">
        <f t="shared" si="3"/>
        <v/>
      </c>
      <c r="F26" s="35"/>
      <c r="G26" s="69"/>
      <c r="H26" s="35">
        <v>4690</v>
      </c>
      <c r="I26" s="35"/>
      <c r="J26" s="36" t="str">
        <f t="shared" si="4"/>
        <v/>
      </c>
      <c r="K26" s="35"/>
      <c r="L26" s="32"/>
      <c r="M26" s="35">
        <v>6170</v>
      </c>
      <c r="N26" s="35"/>
      <c r="O26" s="36" t="str">
        <f t="shared" si="5"/>
        <v/>
      </c>
      <c r="P26" s="35"/>
      <c r="Q26" s="76"/>
      <c r="R26" s="69"/>
      <c r="S26" s="73"/>
      <c r="T26" s="73"/>
    </row>
    <row r="27" spans="1:20" s="2" customFormat="1" ht="15.75">
      <c r="A27" s="22"/>
      <c r="B27" s="34" t="s">
        <v>279</v>
      </c>
      <c r="C27" s="35">
        <v>10198</v>
      </c>
      <c r="D27" s="35"/>
      <c r="E27" s="36" t="str">
        <f t="shared" si="3"/>
        <v/>
      </c>
      <c r="F27" s="35"/>
      <c r="G27" s="69"/>
      <c r="H27" s="35">
        <v>4580</v>
      </c>
      <c r="I27" s="35"/>
      <c r="J27" s="36" t="str">
        <f t="shared" si="4"/>
        <v/>
      </c>
      <c r="K27" s="35"/>
      <c r="L27" s="32"/>
      <c r="M27" s="35">
        <v>5618</v>
      </c>
      <c r="N27" s="35"/>
      <c r="O27" s="36" t="str">
        <f t="shared" si="5"/>
        <v/>
      </c>
      <c r="P27" s="35"/>
      <c r="Q27" s="76"/>
      <c r="R27" s="69"/>
      <c r="S27" s="73"/>
      <c r="T27" s="73"/>
    </row>
    <row r="28" spans="1:20" s="2" customFormat="1" ht="15.75">
      <c r="A28" s="22"/>
      <c r="B28" s="34" t="s">
        <v>280</v>
      </c>
      <c r="C28" s="35">
        <v>6127</v>
      </c>
      <c r="D28" s="35"/>
      <c r="E28" s="36" t="str">
        <f t="shared" si="3"/>
        <v/>
      </c>
      <c r="F28" s="35"/>
      <c r="G28" s="69"/>
      <c r="H28" s="35">
        <v>2969</v>
      </c>
      <c r="I28" s="35"/>
      <c r="J28" s="36" t="str">
        <f t="shared" si="4"/>
        <v/>
      </c>
      <c r="K28" s="35"/>
      <c r="L28" s="32"/>
      <c r="M28" s="35">
        <v>3158</v>
      </c>
      <c r="N28" s="35"/>
      <c r="O28" s="36" t="str">
        <f t="shared" si="5"/>
        <v/>
      </c>
      <c r="P28" s="35"/>
      <c r="Q28" s="76"/>
      <c r="R28" s="69"/>
      <c r="S28" s="73"/>
      <c r="T28" s="73"/>
    </row>
    <row r="29" spans="1:20" s="91" customFormat="1" ht="15.75">
      <c r="A29" s="89"/>
      <c r="B29" s="40" t="s">
        <v>281</v>
      </c>
      <c r="C29" s="78">
        <f>SUM(C17:C28)</f>
        <v>107494</v>
      </c>
      <c r="D29" s="78">
        <f>SUM(D17:D28)</f>
        <v>53201</v>
      </c>
      <c r="E29" s="77"/>
      <c r="F29" s="78"/>
      <c r="G29" s="82"/>
      <c r="H29" s="78">
        <f>SUM(H17:H28)</f>
        <v>47610</v>
      </c>
      <c r="I29" s="78">
        <f>SUM(I17:I28)</f>
        <v>23709</v>
      </c>
      <c r="J29" s="77"/>
      <c r="K29" s="78"/>
      <c r="L29" s="82"/>
      <c r="M29" s="78">
        <f>SUM(M17:M28)</f>
        <v>59884</v>
      </c>
      <c r="N29" s="78">
        <f>SUM(N17:N28)</f>
        <v>29492</v>
      </c>
      <c r="O29" s="77"/>
      <c r="P29" s="78"/>
      <c r="Q29" s="90"/>
    </row>
    <row r="30" spans="1:20" s="2" customFormat="1">
      <c r="A30" s="22"/>
      <c r="B30" s="8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3"/>
    </row>
    <row r="31" spans="1:20" s="2" customFormat="1">
      <c r="A31" s="22"/>
      <c r="B31" s="8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3"/>
    </row>
    <row r="32" spans="1:20" s="2" customFormat="1" ht="15.75">
      <c r="A32" s="22"/>
      <c r="B32" s="40" t="s">
        <v>283</v>
      </c>
      <c r="C32" s="78">
        <f>SUM(C17:C22)</f>
        <v>51016</v>
      </c>
      <c r="D32" s="78">
        <f>SUM(D17:D22)</f>
        <v>53201</v>
      </c>
      <c r="E32" s="77">
        <f>(D32/C32-1)*100</f>
        <v>4.2829700486122002</v>
      </c>
      <c r="G32" s="21"/>
      <c r="H32" s="78">
        <f>SUM(H17:H22)</f>
        <v>22439</v>
      </c>
      <c r="I32" s="78">
        <f>SUM(I17:I22)</f>
        <v>23709</v>
      </c>
      <c r="J32" s="77">
        <f>(I32/H32-1)*100</f>
        <v>5.65978876063995</v>
      </c>
      <c r="K32" s="21"/>
      <c r="L32" s="21"/>
      <c r="M32" s="78">
        <f>SUM(M17:M22)</f>
        <v>28577</v>
      </c>
      <c r="N32" s="78">
        <f>SUM(N17:N22)</f>
        <v>29492</v>
      </c>
      <c r="O32" s="77">
        <f>(N32/M32-1)*100</f>
        <v>3.2018756342513166</v>
      </c>
      <c r="P32" s="21"/>
      <c r="Q32" s="23"/>
    </row>
    <row r="33" spans="1:17" s="2" customFormat="1" ht="15.75">
      <c r="A33" s="22"/>
      <c r="B33" s="40" t="s">
        <v>282</v>
      </c>
      <c r="C33" s="79"/>
      <c r="D33" s="77">
        <f>(D32/C32-1)*100</f>
        <v>4.2829700486122002</v>
      </c>
      <c r="E33" s="21"/>
      <c r="F33" s="79"/>
      <c r="G33" s="21"/>
      <c r="H33" s="79"/>
      <c r="I33" s="77">
        <f>(I32/H32-1)*100</f>
        <v>5.65978876063995</v>
      </c>
      <c r="J33" s="21"/>
      <c r="K33" s="21"/>
      <c r="L33" s="21"/>
      <c r="M33" s="79"/>
      <c r="N33" s="77">
        <f>(N32/M32-1)*100</f>
        <v>3.2018756342513166</v>
      </c>
      <c r="O33" s="21"/>
      <c r="P33" s="21"/>
      <c r="Q33" s="23"/>
    </row>
    <row r="34" spans="1:17" s="2" customFormat="1">
      <c r="A34" s="22"/>
      <c r="B34" s="8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3"/>
    </row>
    <row r="35" spans="1:17" s="2" customFormat="1" ht="15.75">
      <c r="A35" s="22"/>
      <c r="B35" s="34" t="s">
        <v>254</v>
      </c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3"/>
    </row>
    <row r="36" spans="1:17" s="2" customFormat="1">
      <c r="A36" s="22"/>
      <c r="B36" s="8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3"/>
    </row>
    <row r="37" spans="1:17" s="2" customFormat="1">
      <c r="A37" s="22"/>
      <c r="B37" s="8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3"/>
    </row>
    <row r="38" spans="1:17" s="2" customFormat="1">
      <c r="A38" s="22"/>
      <c r="B38" s="8"/>
      <c r="C38" s="21" t="s">
        <v>299</v>
      </c>
      <c r="D38" s="21" t="s">
        <v>300</v>
      </c>
      <c r="E38" s="21"/>
      <c r="F38" s="21"/>
      <c r="G38" s="21"/>
      <c r="H38" s="21" t="s">
        <v>299</v>
      </c>
      <c r="I38" s="21" t="s">
        <v>300</v>
      </c>
      <c r="J38" s="21"/>
      <c r="K38" s="21"/>
      <c r="L38" s="21"/>
      <c r="M38" s="21" t="s">
        <v>299</v>
      </c>
      <c r="N38" s="21" t="s">
        <v>300</v>
      </c>
      <c r="O38" s="21"/>
      <c r="P38" s="21"/>
      <c r="Q38" s="23"/>
    </row>
    <row r="39" spans="1:17" s="2" customFormat="1">
      <c r="A39" s="22"/>
      <c r="B39" s="8"/>
      <c r="C39" s="21" t="str">
        <f>C13</f>
        <v xml:space="preserve">Total oferentes </v>
      </c>
      <c r="D39" s="21">
        <f>C15</f>
        <v>2017</v>
      </c>
      <c r="E39" s="21">
        <f>D15</f>
        <v>2018</v>
      </c>
      <c r="F39" s="21"/>
      <c r="G39" s="21"/>
      <c r="H39" s="21"/>
      <c r="I39" s="21">
        <f>H15</f>
        <v>2017</v>
      </c>
      <c r="J39" s="21">
        <f>I15</f>
        <v>2018</v>
      </c>
      <c r="K39" s="21"/>
      <c r="L39" s="21"/>
      <c r="M39" s="21"/>
      <c r="N39" s="21">
        <f>M15</f>
        <v>2017</v>
      </c>
      <c r="O39" s="21">
        <f>N15</f>
        <v>2018</v>
      </c>
      <c r="P39" s="21"/>
      <c r="Q39" s="23"/>
    </row>
    <row r="40" spans="1:17" s="2" customFormat="1">
      <c r="A40" s="22"/>
      <c r="B40" s="8"/>
      <c r="C40" s="21" t="s">
        <v>301</v>
      </c>
      <c r="D40" s="84">
        <f>C22</f>
        <v>10460</v>
      </c>
      <c r="E40" s="84">
        <f>D22</f>
        <v>8403</v>
      </c>
      <c r="F40" s="21"/>
      <c r="G40" s="21"/>
      <c r="H40" s="21" t="s">
        <v>301</v>
      </c>
      <c r="I40" s="84">
        <f>H22</f>
        <v>4684</v>
      </c>
      <c r="J40" s="84">
        <f>I22</f>
        <v>3859</v>
      </c>
      <c r="K40" s="21"/>
      <c r="L40" s="21"/>
      <c r="M40" s="21" t="s">
        <v>301</v>
      </c>
      <c r="N40" s="84">
        <f>M22</f>
        <v>5776</v>
      </c>
      <c r="O40" s="84">
        <f>N22</f>
        <v>4544</v>
      </c>
      <c r="P40" s="21"/>
      <c r="Q40" s="23"/>
    </row>
    <row r="41" spans="1:17" s="2" customFormat="1">
      <c r="A41" s="22"/>
      <c r="B41" s="8"/>
      <c r="C41" s="21" t="s">
        <v>302</v>
      </c>
      <c r="D41" s="21" t="str">
        <f>B22</f>
        <v xml:space="preserve">  Junio</v>
      </c>
      <c r="E41" s="21"/>
      <c r="F41" s="21"/>
      <c r="G41" s="21"/>
      <c r="H41" s="21" t="s">
        <v>302</v>
      </c>
      <c r="I41" s="21" t="str">
        <f>B22</f>
        <v xml:space="preserve">  Junio</v>
      </c>
      <c r="J41" s="21"/>
      <c r="K41" s="21"/>
      <c r="L41" s="21"/>
      <c r="M41" s="21" t="str">
        <f>B20</f>
        <v xml:space="preserve">  Abril</v>
      </c>
      <c r="N41" s="21" t="str">
        <f>B22</f>
        <v xml:space="preserve">  Junio</v>
      </c>
      <c r="O41" s="21"/>
      <c r="P41" s="21"/>
      <c r="Q41" s="23"/>
    </row>
    <row r="42" spans="1:17" s="2" customFormat="1">
      <c r="A42" s="22"/>
      <c r="B42" s="8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3"/>
    </row>
    <row r="43" spans="1:17" s="2" customFormat="1">
      <c r="A43" s="22"/>
      <c r="B43" s="8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3"/>
    </row>
    <row r="44" spans="1:17" s="2" customFormat="1">
      <c r="A44" s="22"/>
      <c r="B44" s="8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3"/>
    </row>
    <row r="45" spans="1:17" s="2" customFormat="1">
      <c r="A45" s="22"/>
      <c r="B45" s="8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3"/>
    </row>
    <row r="46" spans="1:17" s="2" customFormat="1">
      <c r="A46" s="22"/>
      <c r="B46" s="8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3"/>
    </row>
    <row r="47" spans="1:17" s="2" customFormat="1">
      <c r="A47" s="22"/>
      <c r="B47" s="8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3"/>
    </row>
    <row r="48" spans="1:17" s="2" customFormat="1">
      <c r="A48" s="22"/>
      <c r="B48" s="8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3"/>
    </row>
    <row r="49" spans="1:17" s="2" customFormat="1">
      <c r="A49" s="22"/>
      <c r="B49" s="8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3"/>
    </row>
    <row r="50" spans="1:17" s="2" customFormat="1">
      <c r="A50" s="22"/>
      <c r="B50" s="8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3"/>
    </row>
    <row r="51" spans="1:17" s="2" customFormat="1">
      <c r="A51" s="22"/>
      <c r="B51" s="8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3"/>
    </row>
    <row r="52" spans="1:17">
      <c r="A52" s="12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15"/>
    </row>
    <row r="53" spans="1:17">
      <c r="A53" s="18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19"/>
    </row>
    <row r="55" spans="1:17">
      <c r="A55" s="12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</row>
    <row r="56" spans="1:17">
      <c r="A56" s="12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</row>
    <row r="57" spans="1:17">
      <c r="A57" s="12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</row>
    <row r="58" spans="1:17">
      <c r="A58" s="12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</row>
    <row r="59" spans="1:17">
      <c r="A59" s="12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</row>
    <row r="60" spans="1:17">
      <c r="A60" s="12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</row>
    <row r="61" spans="1:17">
      <c r="A61" s="12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</row>
    <row r="62" spans="1:17">
      <c r="A62" s="12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</row>
    <row r="63" spans="1:17">
      <c r="A63" s="12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</row>
    <row r="64" spans="1:17">
      <c r="A64" s="12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</row>
    <row r="65" spans="1:16">
      <c r="A65" s="12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</row>
    <row r="66" spans="1:16">
      <c r="A66" s="12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</row>
    <row r="67" spans="1:16">
      <c r="A67" s="12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</row>
    <row r="68" spans="1:16">
      <c r="A68" s="12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</row>
  </sheetData>
  <mergeCells count="13">
    <mergeCell ref="C11:P11"/>
    <mergeCell ref="E14:E15"/>
    <mergeCell ref="J14:J15"/>
    <mergeCell ref="O14:O15"/>
    <mergeCell ref="C13:F13"/>
    <mergeCell ref="H13:K13"/>
    <mergeCell ref="M13:P13"/>
    <mergeCell ref="F14:F15"/>
    <mergeCell ref="H14:I14"/>
    <mergeCell ref="K14:K15"/>
    <mergeCell ref="M14:N14"/>
    <mergeCell ref="P14:P15"/>
    <mergeCell ref="C14:D14"/>
  </mergeCells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tabColor rgb="FFFF0000"/>
  </sheetPr>
  <dimension ref="A1:T72"/>
  <sheetViews>
    <sheetView showGridLines="0" zoomScale="90" zoomScaleNormal="90" workbookViewId="0">
      <selection activeCell="P29" sqref="P29"/>
    </sheetView>
  </sheetViews>
  <sheetFormatPr baseColWidth="10" defaultRowHeight="15"/>
  <cols>
    <col min="1" max="1" width="1.7109375" customWidth="1"/>
    <col min="2" max="2" width="19.7109375" customWidth="1"/>
    <col min="3" max="4" width="11.7109375" customWidth="1"/>
    <col min="5" max="5" width="11.85546875" customWidth="1"/>
    <col min="6" max="6" width="14" customWidth="1"/>
    <col min="7" max="7" width="2.42578125" customWidth="1"/>
    <col min="8" max="8" width="11.85546875" customWidth="1"/>
    <col min="9" max="10" width="11.7109375" customWidth="1"/>
    <col min="11" max="11" width="14.5703125" customWidth="1"/>
    <col min="12" max="12" width="4.140625" customWidth="1"/>
    <col min="13" max="15" width="11.7109375" customWidth="1"/>
    <col min="16" max="16" width="14.140625" customWidth="1"/>
    <col min="17" max="17" width="1.7109375" customWidth="1"/>
    <col min="18" max="18" width="14.28515625" bestFit="1" customWidth="1"/>
    <col min="19" max="19" width="14.5703125" bestFit="1" customWidth="1"/>
    <col min="20" max="20" width="14.28515625" bestFit="1" customWidth="1"/>
  </cols>
  <sheetData>
    <row r="1" spans="1:20" ht="18">
      <c r="A1" s="9"/>
      <c r="B1" s="6"/>
      <c r="C1" s="6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1"/>
      <c r="R1" s="7"/>
      <c r="S1" s="7"/>
      <c r="T1" s="7"/>
    </row>
    <row r="2" spans="1:20" ht="18">
      <c r="A2" s="12"/>
      <c r="B2" s="4"/>
      <c r="C2" s="4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4"/>
      <c r="R2" s="7"/>
      <c r="S2" s="7"/>
      <c r="T2" s="7"/>
    </row>
    <row r="3" spans="1:20">
      <c r="A3" s="12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15"/>
    </row>
    <row r="4" spans="1:20">
      <c r="A4" s="12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15"/>
    </row>
    <row r="5" spans="1:20" s="2" customFormat="1" ht="15.75">
      <c r="A5" s="22"/>
      <c r="B5" s="16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3"/>
    </row>
    <row r="6" spans="1:20" s="2" customFormat="1" ht="15.75">
      <c r="A6" s="22"/>
      <c r="B6" s="3"/>
      <c r="C6" s="21"/>
      <c r="D6" s="21"/>
      <c r="E6" s="21"/>
      <c r="F6" s="21"/>
      <c r="G6" s="21"/>
      <c r="H6" s="20"/>
      <c r="I6" s="21"/>
      <c r="J6" s="21"/>
      <c r="K6" s="21"/>
      <c r="L6" s="21"/>
      <c r="M6" s="21"/>
      <c r="N6" s="21"/>
      <c r="O6" s="21"/>
      <c r="P6" s="21"/>
      <c r="Q6" s="23"/>
    </row>
    <row r="7" spans="1:20">
      <c r="A7" s="12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3"/>
      <c r="R7" s="2"/>
      <c r="S7" s="2"/>
      <c r="T7" s="2"/>
    </row>
    <row r="8" spans="1:20">
      <c r="A8" s="12"/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3"/>
      <c r="R8" s="2"/>
      <c r="S8" s="2"/>
      <c r="T8" s="2"/>
    </row>
    <row r="9" spans="1:20">
      <c r="A9" s="12"/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3"/>
      <c r="R9" s="2"/>
      <c r="S9" s="2"/>
      <c r="T9" s="2"/>
    </row>
    <row r="10" spans="1:20">
      <c r="A10" s="12"/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3"/>
      <c r="R10" s="2"/>
      <c r="S10" s="2"/>
      <c r="T10" s="2"/>
    </row>
    <row r="11" spans="1:20" s="69" customFormat="1" ht="15.75">
      <c r="A11" s="67"/>
      <c r="B11" s="68"/>
      <c r="C11" s="93" t="s">
        <v>103</v>
      </c>
      <c r="D11" s="93"/>
      <c r="E11" s="93"/>
      <c r="F11" s="93"/>
      <c r="G11" s="93"/>
      <c r="H11" s="93"/>
      <c r="I11" s="93"/>
      <c r="J11" s="93"/>
      <c r="K11" s="93"/>
      <c r="L11" s="93"/>
      <c r="M11" s="93"/>
      <c r="N11" s="93"/>
      <c r="O11" s="93"/>
      <c r="P11" s="93"/>
      <c r="Q11" s="74"/>
      <c r="R11" s="72"/>
      <c r="S11" s="72"/>
      <c r="T11" s="68"/>
    </row>
    <row r="12" spans="1:20" s="69" customFormat="1">
      <c r="A12" s="67"/>
      <c r="B12" s="68"/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75"/>
      <c r="R12" s="68"/>
      <c r="S12" s="68"/>
      <c r="T12" s="68"/>
    </row>
    <row r="13" spans="1:20" s="69" customFormat="1" ht="15.75">
      <c r="A13" s="67"/>
      <c r="B13" s="68"/>
      <c r="C13" s="93" t="s">
        <v>84</v>
      </c>
      <c r="D13" s="93"/>
      <c r="E13" s="93"/>
      <c r="F13" s="93"/>
      <c r="G13" s="72"/>
      <c r="H13" s="93" t="s">
        <v>72</v>
      </c>
      <c r="I13" s="93"/>
      <c r="J13" s="93"/>
      <c r="K13" s="93"/>
      <c r="L13" s="72"/>
      <c r="M13" s="93" t="s">
        <v>73</v>
      </c>
      <c r="N13" s="93"/>
      <c r="O13" s="93"/>
      <c r="P13" s="93"/>
      <c r="Q13" s="74"/>
      <c r="R13" s="72"/>
      <c r="S13" s="72"/>
      <c r="T13" s="68"/>
    </row>
    <row r="14" spans="1:20" s="69" customFormat="1" ht="15.75" customHeight="1">
      <c r="A14" s="67"/>
      <c r="B14" s="70"/>
      <c r="C14" s="96" t="s">
        <v>267</v>
      </c>
      <c r="D14" s="96"/>
      <c r="E14" s="94" t="s">
        <v>311</v>
      </c>
      <c r="F14" s="95" t="s">
        <v>312</v>
      </c>
      <c r="H14" s="96" t="s">
        <v>267</v>
      </c>
      <c r="I14" s="96"/>
      <c r="J14" s="94" t="s">
        <v>311</v>
      </c>
      <c r="K14" s="95" t="s">
        <v>312</v>
      </c>
      <c r="L14" s="32"/>
      <c r="M14" s="96" t="s">
        <v>267</v>
      </c>
      <c r="N14" s="96"/>
      <c r="O14" s="94" t="s">
        <v>311</v>
      </c>
      <c r="P14" s="95" t="s">
        <v>312</v>
      </c>
      <c r="Q14" s="75"/>
      <c r="R14" s="73"/>
      <c r="S14" s="73"/>
      <c r="T14" s="68"/>
    </row>
    <row r="15" spans="1:20" s="69" customFormat="1" ht="15.75">
      <c r="A15" s="67"/>
      <c r="B15" s="70"/>
      <c r="C15" s="31">
        <v>2017</v>
      </c>
      <c r="D15" s="31">
        <v>2018</v>
      </c>
      <c r="E15" s="94"/>
      <c r="F15" s="95"/>
      <c r="H15" s="31">
        <v>2017</v>
      </c>
      <c r="I15" s="31">
        <v>2018</v>
      </c>
      <c r="J15" s="94"/>
      <c r="K15" s="95"/>
      <c r="L15" s="32"/>
      <c r="M15" s="31">
        <v>2017</v>
      </c>
      <c r="N15" s="31">
        <v>2018</v>
      </c>
      <c r="O15" s="94"/>
      <c r="P15" s="95"/>
      <c r="Q15" s="75"/>
      <c r="R15" s="73"/>
      <c r="S15" s="73"/>
      <c r="T15" s="68"/>
    </row>
    <row r="16" spans="1:20">
      <c r="A16" s="12"/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80"/>
      <c r="R16" s="2"/>
      <c r="S16" s="2"/>
      <c r="T16" s="2"/>
    </row>
    <row r="17" spans="1:19" s="2" customFormat="1" ht="15.75">
      <c r="A17" s="22"/>
      <c r="B17" s="34" t="s">
        <v>269</v>
      </c>
      <c r="C17" s="35">
        <v>2898</v>
      </c>
      <c r="D17" s="35">
        <v>2090</v>
      </c>
      <c r="E17" s="36">
        <f t="shared" ref="E17:E19" si="0">IF(ISBLANK(D17),"",(IFERROR(((D17/C17-1)*100),"")))</f>
        <v>-27.881297446514843</v>
      </c>
      <c r="F17" s="35">
        <v>163155</v>
      </c>
      <c r="G17" s="69"/>
      <c r="H17" s="35">
        <v>2051</v>
      </c>
      <c r="I17" s="35">
        <v>1506</v>
      </c>
      <c r="J17" s="36">
        <f t="shared" ref="J17:J19" si="1">IF(ISBLANK(I17),"",(IFERROR(((I17/H17-1)*100),"")))</f>
        <v>-26.572403705509508</v>
      </c>
      <c r="K17" s="35">
        <v>127013</v>
      </c>
      <c r="L17" s="32"/>
      <c r="M17" s="35">
        <v>622</v>
      </c>
      <c r="N17" s="35">
        <v>418</v>
      </c>
      <c r="O17" s="36">
        <f t="shared" ref="O17:O19" si="2">IF(ISBLANK(N17),"",(IFERROR(((N17/M17-1)*100),"")))</f>
        <v>-32.797427652733127</v>
      </c>
      <c r="P17" s="35">
        <v>41658</v>
      </c>
      <c r="Q17" s="76"/>
      <c r="R17" s="73"/>
      <c r="S17" s="73"/>
    </row>
    <row r="18" spans="1:19" s="2" customFormat="1" ht="15.75">
      <c r="A18" s="22"/>
      <c r="B18" s="34" t="s">
        <v>270</v>
      </c>
      <c r="C18" s="35">
        <v>3292</v>
      </c>
      <c r="D18" s="35">
        <v>4996</v>
      </c>
      <c r="E18" s="36">
        <f t="shared" si="0"/>
        <v>51.761846901579588</v>
      </c>
      <c r="F18" s="35">
        <v>166546</v>
      </c>
      <c r="G18" s="69"/>
      <c r="H18" s="35">
        <v>2224</v>
      </c>
      <c r="I18" s="35">
        <v>3824</v>
      </c>
      <c r="J18" s="36">
        <f t="shared" si="1"/>
        <v>71.942446043165461</v>
      </c>
      <c r="K18" s="35">
        <v>129644</v>
      </c>
      <c r="L18" s="32"/>
      <c r="M18" s="35">
        <v>698</v>
      </c>
      <c r="N18" s="35">
        <v>1312</v>
      </c>
      <c r="O18" s="36">
        <f t="shared" si="2"/>
        <v>87.96561604584528</v>
      </c>
      <c r="P18" s="35">
        <v>42627</v>
      </c>
      <c r="Q18" s="76"/>
      <c r="R18" s="73"/>
      <c r="S18" s="73"/>
    </row>
    <row r="19" spans="1:19" s="2" customFormat="1" ht="15.75">
      <c r="A19" s="22"/>
      <c r="B19" s="34" t="s">
        <v>271</v>
      </c>
      <c r="C19" s="35">
        <v>5484</v>
      </c>
      <c r="D19" s="35">
        <v>4350</v>
      </c>
      <c r="E19" s="36">
        <f t="shared" si="0"/>
        <v>-20.678336980306344</v>
      </c>
      <c r="F19" s="35">
        <v>170896</v>
      </c>
      <c r="G19" s="69"/>
      <c r="H19" s="35">
        <v>3754</v>
      </c>
      <c r="I19" s="35">
        <v>3404</v>
      </c>
      <c r="J19" s="36">
        <f t="shared" si="1"/>
        <v>-9.3233883857218984</v>
      </c>
      <c r="K19" s="35">
        <v>133048</v>
      </c>
      <c r="L19" s="85"/>
      <c r="M19" s="35">
        <v>1257</v>
      </c>
      <c r="N19" s="35">
        <v>1292</v>
      </c>
      <c r="O19" s="36">
        <f t="shared" si="2"/>
        <v>2.7844073190135266</v>
      </c>
      <c r="P19" s="35">
        <v>43919</v>
      </c>
      <c r="Q19" s="76"/>
      <c r="R19" s="73"/>
      <c r="S19" s="73"/>
    </row>
    <row r="20" spans="1:19" s="2" customFormat="1" ht="15.75">
      <c r="A20" s="22"/>
      <c r="B20" s="34" t="s">
        <v>272</v>
      </c>
      <c r="C20" s="35">
        <v>4051</v>
      </c>
      <c r="D20" s="35">
        <v>5364</v>
      </c>
      <c r="E20" s="36">
        <f>IF(ISBLANK(D20),"",(IFERROR(((D20/C20-1)*100),"")))</f>
        <v>32.411750185139468</v>
      </c>
      <c r="F20" s="35">
        <v>176260</v>
      </c>
      <c r="G20" s="69"/>
      <c r="H20" s="35">
        <v>2712</v>
      </c>
      <c r="I20" s="35">
        <v>3991</v>
      </c>
      <c r="J20" s="36">
        <f>IF(ISBLANK(I20),"",(IFERROR(((I20/H20-1)*100),"")))</f>
        <v>47.160766961651923</v>
      </c>
      <c r="K20" s="35">
        <v>137039</v>
      </c>
      <c r="L20" s="85"/>
      <c r="M20" s="35">
        <v>948</v>
      </c>
      <c r="N20" s="35">
        <v>1332</v>
      </c>
      <c r="O20" s="36">
        <f>IF(ISBLANK(N20),"",(IFERROR(((N20/M20-1)*100),"")))</f>
        <v>40.506329113924046</v>
      </c>
      <c r="P20" s="35">
        <v>45251</v>
      </c>
      <c r="Q20" s="76"/>
      <c r="R20" s="73"/>
      <c r="S20" s="73"/>
    </row>
    <row r="21" spans="1:19" s="2" customFormat="1" ht="15.75">
      <c r="A21" s="22"/>
      <c r="B21" s="34" t="s">
        <v>273</v>
      </c>
      <c r="C21" s="35">
        <v>5032</v>
      </c>
      <c r="D21" s="35">
        <v>5109</v>
      </c>
      <c r="E21" s="36">
        <f t="shared" ref="E21:E28" si="3">IF(ISBLANK(D21),"",(IFERROR(((D21/C21-1)*100),"")))</f>
        <v>1.530206677265511</v>
      </c>
      <c r="F21" s="35">
        <v>181369</v>
      </c>
      <c r="G21" s="69"/>
      <c r="H21" s="35">
        <v>3547</v>
      </c>
      <c r="I21" s="35">
        <v>3719</v>
      </c>
      <c r="J21" s="36">
        <f t="shared" ref="J21:J28" si="4">IF(ISBLANK(I21),"",(IFERROR(((I21/H21-1)*100),"")))</f>
        <v>4.8491683112489525</v>
      </c>
      <c r="K21" s="35">
        <v>140758</v>
      </c>
      <c r="L21" s="32"/>
      <c r="M21" s="35">
        <v>1328</v>
      </c>
      <c r="N21" s="35">
        <v>1307</v>
      </c>
      <c r="O21" s="36">
        <f t="shared" ref="O21:O28" si="5">IF(ISBLANK(N21),"",(IFERROR(((N21/M21-1)*100),"")))</f>
        <v>-1.5813253012048167</v>
      </c>
      <c r="P21" s="35">
        <v>46558</v>
      </c>
      <c r="Q21" s="76"/>
      <c r="R21" s="73"/>
      <c r="S21" s="73"/>
    </row>
    <row r="22" spans="1:19" s="2" customFormat="1" ht="15.75">
      <c r="A22" s="22"/>
      <c r="B22" s="34" t="s">
        <v>274</v>
      </c>
      <c r="C22" s="35">
        <v>5515</v>
      </c>
      <c r="D22" s="102">
        <v>4217</v>
      </c>
      <c r="E22" s="103">
        <f t="shared" si="3"/>
        <v>-23.535811423390751</v>
      </c>
      <c r="F22" s="102">
        <v>185586</v>
      </c>
      <c r="G22" s="69"/>
      <c r="H22" s="35">
        <v>3593</v>
      </c>
      <c r="I22" s="102">
        <v>2977</v>
      </c>
      <c r="J22" s="103">
        <f t="shared" si="4"/>
        <v>-17.144447536877262</v>
      </c>
      <c r="K22" s="102">
        <v>143735</v>
      </c>
      <c r="L22" s="32"/>
      <c r="M22" s="35">
        <v>1178</v>
      </c>
      <c r="N22" s="102">
        <v>1029</v>
      </c>
      <c r="O22" s="103">
        <f t="shared" si="5"/>
        <v>-12.648556876061123</v>
      </c>
      <c r="P22" s="102">
        <v>47587</v>
      </c>
      <c r="Q22" s="76"/>
      <c r="R22" s="73"/>
      <c r="S22" s="73"/>
    </row>
    <row r="23" spans="1:19" s="2" customFormat="1" ht="15.75">
      <c r="A23" s="22"/>
      <c r="B23" s="34" t="s">
        <v>275</v>
      </c>
      <c r="C23" s="35">
        <v>4688</v>
      </c>
      <c r="D23" s="35"/>
      <c r="E23" s="36" t="str">
        <f t="shared" si="3"/>
        <v/>
      </c>
      <c r="F23" s="35"/>
      <c r="G23" s="69"/>
      <c r="H23" s="35">
        <v>3278</v>
      </c>
      <c r="I23" s="35"/>
      <c r="J23" s="36" t="str">
        <f t="shared" si="4"/>
        <v/>
      </c>
      <c r="K23" s="35"/>
      <c r="L23" s="32"/>
      <c r="M23" s="35">
        <v>970</v>
      </c>
      <c r="N23" s="35"/>
      <c r="O23" s="36" t="str">
        <f t="shared" si="5"/>
        <v/>
      </c>
      <c r="P23" s="35"/>
      <c r="Q23" s="76"/>
      <c r="R23" s="73"/>
      <c r="S23" s="73"/>
    </row>
    <row r="24" spans="1:19" s="2" customFormat="1" ht="15.75">
      <c r="A24" s="22"/>
      <c r="B24" s="34" t="s">
        <v>276</v>
      </c>
      <c r="C24" s="35">
        <v>4947</v>
      </c>
      <c r="D24" s="35"/>
      <c r="E24" s="36" t="str">
        <f t="shared" si="3"/>
        <v/>
      </c>
      <c r="F24" s="35"/>
      <c r="G24" s="69"/>
      <c r="H24" s="35">
        <v>3603</v>
      </c>
      <c r="I24" s="35"/>
      <c r="J24" s="36" t="str">
        <f t="shared" si="4"/>
        <v/>
      </c>
      <c r="K24" s="35"/>
      <c r="L24" s="32"/>
      <c r="M24" s="35">
        <v>1191</v>
      </c>
      <c r="N24" s="35"/>
      <c r="O24" s="36" t="str">
        <f t="shared" si="5"/>
        <v/>
      </c>
      <c r="P24" s="35"/>
      <c r="Q24" s="76"/>
      <c r="R24" s="73"/>
      <c r="S24" s="73"/>
    </row>
    <row r="25" spans="1:19" s="2" customFormat="1" ht="15.75">
      <c r="A25" s="22"/>
      <c r="B25" s="34" t="s">
        <v>277</v>
      </c>
      <c r="C25" s="35">
        <v>5058</v>
      </c>
      <c r="D25" s="35"/>
      <c r="E25" s="36" t="str">
        <f t="shared" si="3"/>
        <v/>
      </c>
      <c r="F25" s="35"/>
      <c r="G25" s="69"/>
      <c r="H25" s="35">
        <v>3747</v>
      </c>
      <c r="I25" s="35"/>
      <c r="J25" s="36" t="str">
        <f t="shared" si="4"/>
        <v/>
      </c>
      <c r="K25" s="35"/>
      <c r="L25" s="32"/>
      <c r="M25" s="35">
        <v>1228</v>
      </c>
      <c r="N25" s="35"/>
      <c r="O25" s="36" t="str">
        <f t="shared" si="5"/>
        <v/>
      </c>
      <c r="P25" s="35"/>
      <c r="Q25" s="76"/>
      <c r="R25" s="73"/>
      <c r="S25" s="73"/>
    </row>
    <row r="26" spans="1:19" s="2" customFormat="1" ht="15.75">
      <c r="A26" s="22"/>
      <c r="B26" s="34" t="s">
        <v>278</v>
      </c>
      <c r="C26" s="35">
        <v>5335</v>
      </c>
      <c r="D26" s="35"/>
      <c r="E26" s="36" t="str">
        <f t="shared" si="3"/>
        <v/>
      </c>
      <c r="F26" s="35"/>
      <c r="G26" s="69"/>
      <c r="H26" s="35">
        <v>3895</v>
      </c>
      <c r="I26" s="35"/>
      <c r="J26" s="36" t="str">
        <f t="shared" si="4"/>
        <v/>
      </c>
      <c r="K26" s="35"/>
      <c r="L26" s="32"/>
      <c r="M26" s="35">
        <v>1298</v>
      </c>
      <c r="N26" s="35"/>
      <c r="O26" s="36" t="str">
        <f t="shared" si="5"/>
        <v/>
      </c>
      <c r="P26" s="35"/>
      <c r="Q26" s="76"/>
      <c r="R26" s="73"/>
      <c r="S26" s="73"/>
    </row>
    <row r="27" spans="1:19" s="2" customFormat="1" ht="15.75">
      <c r="A27" s="22"/>
      <c r="B27" s="34" t="s">
        <v>279</v>
      </c>
      <c r="C27" s="35">
        <v>4899</v>
      </c>
      <c r="D27" s="35"/>
      <c r="E27" s="36" t="str">
        <f t="shared" si="3"/>
        <v/>
      </c>
      <c r="F27" s="35"/>
      <c r="G27" s="69"/>
      <c r="H27" s="35">
        <v>3658</v>
      </c>
      <c r="I27" s="35"/>
      <c r="J27" s="36" t="str">
        <f t="shared" si="4"/>
        <v/>
      </c>
      <c r="K27" s="35"/>
      <c r="L27" s="32"/>
      <c r="M27" s="35">
        <v>1390</v>
      </c>
      <c r="N27" s="35"/>
      <c r="O27" s="36" t="str">
        <f t="shared" si="5"/>
        <v/>
      </c>
      <c r="P27" s="35"/>
      <c r="Q27" s="76"/>
      <c r="R27" s="73"/>
      <c r="S27" s="73"/>
    </row>
    <row r="28" spans="1:19" s="2" customFormat="1" ht="15.75">
      <c r="A28" s="22"/>
      <c r="B28" s="34" t="s">
        <v>280</v>
      </c>
      <c r="C28" s="35">
        <v>2856</v>
      </c>
      <c r="D28" s="35"/>
      <c r="E28" s="36" t="str">
        <f t="shared" si="3"/>
        <v/>
      </c>
      <c r="F28" s="35"/>
      <c r="G28" s="69"/>
      <c r="H28" s="35">
        <v>2306</v>
      </c>
      <c r="I28" s="35"/>
      <c r="J28" s="36" t="str">
        <f t="shared" si="4"/>
        <v/>
      </c>
      <c r="K28" s="35"/>
      <c r="L28" s="32"/>
      <c r="M28" s="35">
        <v>777</v>
      </c>
      <c r="N28" s="35"/>
      <c r="O28" s="36" t="str">
        <f t="shared" si="5"/>
        <v/>
      </c>
      <c r="P28" s="35"/>
      <c r="Q28" s="76"/>
      <c r="R28" s="73"/>
      <c r="S28" s="73"/>
    </row>
    <row r="29" spans="1:19" s="91" customFormat="1" ht="15.75">
      <c r="A29" s="89"/>
      <c r="B29" s="40" t="s">
        <v>281</v>
      </c>
      <c r="C29" s="78">
        <f>SUM(C17:C28)</f>
        <v>54055</v>
      </c>
      <c r="D29" s="78">
        <f>SUM(D17:D28)</f>
        <v>26126</v>
      </c>
      <c r="E29" s="77"/>
      <c r="F29" s="78"/>
      <c r="G29" s="82"/>
      <c r="H29" s="78">
        <f>SUM(H17:H28)</f>
        <v>38368</v>
      </c>
      <c r="I29" s="78">
        <f>SUM(I17:I28)</f>
        <v>19421</v>
      </c>
      <c r="J29" s="77"/>
      <c r="K29" s="78"/>
      <c r="L29" s="82"/>
      <c r="M29" s="78">
        <f>SUM(M17:M28)</f>
        <v>12885</v>
      </c>
      <c r="N29" s="78">
        <f>SUM(N17:N28)</f>
        <v>6690</v>
      </c>
      <c r="O29" s="77"/>
      <c r="P29" s="78"/>
      <c r="Q29" s="90"/>
    </row>
    <row r="30" spans="1:19" s="2" customFormat="1">
      <c r="A30" s="22"/>
      <c r="B30" s="8"/>
      <c r="C30" s="21"/>
      <c r="D30" s="21"/>
      <c r="E30" s="21"/>
      <c r="F30" s="21" t="s">
        <v>303</v>
      </c>
      <c r="G30" s="21"/>
      <c r="H30" s="21"/>
      <c r="I30" s="21"/>
      <c r="J30" s="21"/>
      <c r="K30" s="21" t="s">
        <v>303</v>
      </c>
      <c r="L30" s="21"/>
      <c r="M30" s="21"/>
      <c r="N30" s="21"/>
      <c r="O30" s="21"/>
      <c r="P30" s="21" t="s">
        <v>303</v>
      </c>
      <c r="Q30" s="23"/>
    </row>
    <row r="31" spans="1:19" s="2" customFormat="1">
      <c r="A31" s="22"/>
      <c r="B31" s="8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3"/>
    </row>
    <row r="32" spans="1:19" s="2" customFormat="1" ht="15.75">
      <c r="A32" s="22"/>
      <c r="B32" s="40" t="s">
        <v>283</v>
      </c>
      <c r="C32" s="78">
        <f>SUM(C17:C22)</f>
        <v>26272</v>
      </c>
      <c r="D32" s="78">
        <f>SUM(D17:D22)</f>
        <v>26126</v>
      </c>
      <c r="E32" s="77">
        <f>(D32/C32-1)*100</f>
        <v>-0.55572472594397349</v>
      </c>
      <c r="G32" s="21"/>
      <c r="H32" s="78">
        <f>SUM(H17:H22)</f>
        <v>17881</v>
      </c>
      <c r="I32" s="78">
        <f>SUM(I17:I22)</f>
        <v>19421</v>
      </c>
      <c r="J32" s="77">
        <f>(I32/H32-1)*100</f>
        <v>8.6124937084055766</v>
      </c>
      <c r="K32" s="21"/>
      <c r="L32" s="21"/>
      <c r="M32" s="78">
        <f>SUM(M17:M22)</f>
        <v>6031</v>
      </c>
      <c r="N32" s="78">
        <f>SUM(N17:N22)</f>
        <v>6690</v>
      </c>
      <c r="O32" s="77">
        <f>(N32/M32-1)*100</f>
        <v>10.926877798043444</v>
      </c>
      <c r="P32" s="21"/>
      <c r="Q32" s="23"/>
    </row>
    <row r="33" spans="1:17" s="2" customFormat="1" ht="15.75">
      <c r="A33" s="22"/>
      <c r="B33" s="40" t="s">
        <v>282</v>
      </c>
      <c r="C33" s="79"/>
      <c r="D33" s="77">
        <f>(D32/C32-1)*100</f>
        <v>-0.55572472594397349</v>
      </c>
      <c r="E33" s="21"/>
      <c r="F33" s="79"/>
      <c r="G33" s="21"/>
      <c r="H33" s="79"/>
      <c r="I33" s="77">
        <f>(I32/H32-1)*100</f>
        <v>8.6124937084055766</v>
      </c>
      <c r="J33" s="21"/>
      <c r="K33" s="21"/>
      <c r="L33" s="21"/>
      <c r="M33" s="79"/>
      <c r="N33" s="77">
        <f>(N32/M32-1)*100</f>
        <v>10.926877798043444</v>
      </c>
      <c r="O33" s="21"/>
      <c r="P33" s="21"/>
      <c r="Q33" s="23"/>
    </row>
    <row r="34" spans="1:17" s="2" customFormat="1">
      <c r="A34" s="22"/>
      <c r="B34" s="8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3"/>
    </row>
    <row r="35" spans="1:17" s="2" customFormat="1" ht="15.75">
      <c r="A35" s="22"/>
      <c r="B35" s="34" t="s">
        <v>254</v>
      </c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3"/>
    </row>
    <row r="36" spans="1:17" s="2" customFormat="1">
      <c r="A36" s="22"/>
      <c r="B36" s="8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3"/>
    </row>
    <row r="37" spans="1:17" s="2" customFormat="1">
      <c r="A37" s="22"/>
      <c r="B37" s="8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3"/>
    </row>
    <row r="38" spans="1:17" s="2" customFormat="1">
      <c r="A38" s="22"/>
      <c r="B38" s="8"/>
      <c r="C38" s="21" t="s">
        <v>299</v>
      </c>
      <c r="D38" s="21" t="s">
        <v>300</v>
      </c>
      <c r="E38" s="21"/>
      <c r="F38" s="21"/>
      <c r="G38" s="21"/>
      <c r="H38" s="21" t="s">
        <v>299</v>
      </c>
      <c r="I38" s="21" t="s">
        <v>300</v>
      </c>
      <c r="J38" s="21"/>
      <c r="K38" s="21"/>
      <c r="L38" s="21"/>
      <c r="M38" s="21" t="s">
        <v>299</v>
      </c>
      <c r="N38" s="21" t="s">
        <v>300</v>
      </c>
      <c r="O38" s="21"/>
      <c r="P38" s="21"/>
      <c r="Q38" s="23"/>
    </row>
    <row r="39" spans="1:17" s="2" customFormat="1">
      <c r="A39" s="22"/>
      <c r="B39" s="8"/>
      <c r="C39" s="21" t="str">
        <f>C13</f>
        <v>Menores de 28 años</v>
      </c>
      <c r="D39" s="21">
        <f>C15</f>
        <v>2017</v>
      </c>
      <c r="E39" s="21">
        <f>D15</f>
        <v>2018</v>
      </c>
      <c r="F39" s="21"/>
      <c r="G39" s="21"/>
      <c r="H39" s="21"/>
      <c r="I39" s="21">
        <f>H15</f>
        <v>2017</v>
      </c>
      <c r="J39" s="21">
        <f>I15</f>
        <v>2018</v>
      </c>
      <c r="K39" s="21"/>
      <c r="L39" s="21"/>
      <c r="M39" s="21"/>
      <c r="N39" s="21">
        <f>M15</f>
        <v>2017</v>
      </c>
      <c r="O39" s="21">
        <f>N15</f>
        <v>2018</v>
      </c>
      <c r="P39" s="21"/>
      <c r="Q39" s="23"/>
    </row>
    <row r="40" spans="1:17" s="2" customFormat="1">
      <c r="A40" s="22"/>
      <c r="B40" s="8"/>
      <c r="C40" s="21" t="s">
        <v>301</v>
      </c>
      <c r="D40" s="84">
        <f>C22</f>
        <v>5515</v>
      </c>
      <c r="E40" s="84">
        <f>D22</f>
        <v>4217</v>
      </c>
      <c r="F40" s="21"/>
      <c r="G40" s="21"/>
      <c r="H40" s="21" t="s">
        <v>301</v>
      </c>
      <c r="I40" s="84">
        <f>H22</f>
        <v>3593</v>
      </c>
      <c r="J40" s="84">
        <f>I22</f>
        <v>2977</v>
      </c>
      <c r="K40" s="21"/>
      <c r="L40" s="21"/>
      <c r="M40" s="21" t="s">
        <v>301</v>
      </c>
      <c r="N40" s="84">
        <f>M22</f>
        <v>1178</v>
      </c>
      <c r="O40" s="84">
        <f>N22</f>
        <v>1029</v>
      </c>
      <c r="P40" s="21"/>
      <c r="Q40" s="23"/>
    </row>
    <row r="41" spans="1:17" s="2" customFormat="1">
      <c r="A41" s="22"/>
      <c r="B41" s="8"/>
      <c r="C41" s="21" t="s">
        <v>302</v>
      </c>
      <c r="D41" s="21" t="str">
        <f>B22</f>
        <v xml:space="preserve">  Junio</v>
      </c>
      <c r="E41" s="21"/>
      <c r="F41" s="21"/>
      <c r="G41" s="21"/>
      <c r="H41" s="21" t="s">
        <v>302</v>
      </c>
      <c r="I41" s="21" t="str">
        <f>B22</f>
        <v xml:space="preserve">  Junio</v>
      </c>
      <c r="J41" s="21"/>
      <c r="K41" s="21"/>
      <c r="L41" s="21"/>
      <c r="M41" s="21" t="str">
        <f>B20</f>
        <v xml:space="preserve">  Abril</v>
      </c>
      <c r="N41" s="21" t="str">
        <f>B22</f>
        <v xml:space="preserve">  Junio</v>
      </c>
      <c r="O41" s="21"/>
      <c r="P41" s="21"/>
      <c r="Q41" s="23"/>
    </row>
    <row r="42" spans="1:17" s="2" customFormat="1">
      <c r="A42" s="22"/>
      <c r="B42" s="8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3"/>
    </row>
    <row r="43" spans="1:17" s="2" customFormat="1">
      <c r="A43" s="22"/>
      <c r="B43" s="8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3"/>
    </row>
    <row r="44" spans="1:17" s="2" customFormat="1">
      <c r="A44" s="22"/>
      <c r="B44" s="8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3"/>
    </row>
    <row r="45" spans="1:17" s="2" customFormat="1">
      <c r="A45" s="22"/>
      <c r="B45" s="8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3"/>
    </row>
    <row r="46" spans="1:17" s="2" customFormat="1">
      <c r="A46" s="22"/>
      <c r="B46" s="8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3"/>
    </row>
    <row r="47" spans="1:17" s="2" customFormat="1">
      <c r="A47" s="22"/>
      <c r="B47" s="8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3"/>
    </row>
    <row r="48" spans="1:17" s="2" customFormat="1">
      <c r="A48" s="22"/>
      <c r="B48" s="8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3"/>
    </row>
    <row r="49" spans="1:20" s="2" customFormat="1">
      <c r="A49" s="22"/>
      <c r="B49" s="8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3"/>
    </row>
    <row r="50" spans="1:20" s="2" customFormat="1">
      <c r="A50" s="22"/>
      <c r="B50" s="8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3"/>
    </row>
    <row r="51" spans="1:20" s="2" customFormat="1">
      <c r="A51" s="22"/>
      <c r="B51" s="8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3"/>
    </row>
    <row r="52" spans="1:20">
      <c r="A52" s="12"/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3"/>
      <c r="R52" s="2"/>
      <c r="S52" s="2"/>
      <c r="T52" s="2"/>
    </row>
    <row r="53" spans="1:20">
      <c r="A53" s="12"/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3"/>
      <c r="R53" s="2"/>
      <c r="S53" s="2"/>
      <c r="T53" s="2"/>
    </row>
    <row r="54" spans="1:20">
      <c r="A54" s="12"/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3"/>
      <c r="R54" s="2"/>
      <c r="S54" s="2"/>
      <c r="T54" s="2"/>
    </row>
    <row r="55" spans="1:20">
      <c r="A55" s="12"/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3"/>
      <c r="R55" s="2"/>
      <c r="S55" s="2"/>
      <c r="T55" s="2"/>
    </row>
    <row r="56" spans="1:20">
      <c r="A56" s="12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15"/>
    </row>
    <row r="57" spans="1:20">
      <c r="A57" s="18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19"/>
    </row>
    <row r="59" spans="1:20">
      <c r="A59" s="12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</row>
    <row r="60" spans="1:20">
      <c r="A60" s="12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</row>
    <row r="61" spans="1:20">
      <c r="A61" s="12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</row>
    <row r="62" spans="1:20">
      <c r="A62" s="12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</row>
    <row r="63" spans="1:20">
      <c r="A63" s="12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</row>
    <row r="64" spans="1:20">
      <c r="A64" s="12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</row>
    <row r="65" spans="1:16">
      <c r="A65" s="12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</row>
    <row r="66" spans="1:16">
      <c r="A66" s="12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</row>
    <row r="67" spans="1:16">
      <c r="A67" s="12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</row>
    <row r="68" spans="1:16">
      <c r="A68" s="12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</row>
    <row r="69" spans="1:16">
      <c r="A69" s="12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</row>
    <row r="70" spans="1:16">
      <c r="A70" s="12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</row>
    <row r="71" spans="1:16">
      <c r="A71" s="12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</row>
    <row r="72" spans="1:16">
      <c r="A72" s="12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</row>
  </sheetData>
  <mergeCells count="13">
    <mergeCell ref="C11:P11"/>
    <mergeCell ref="E14:E15"/>
    <mergeCell ref="J14:J15"/>
    <mergeCell ref="O14:O15"/>
    <mergeCell ref="H13:K13"/>
    <mergeCell ref="H14:I14"/>
    <mergeCell ref="M13:P13"/>
    <mergeCell ref="M14:N14"/>
    <mergeCell ref="P14:P15"/>
    <mergeCell ref="F14:F15"/>
    <mergeCell ref="C13:F13"/>
    <mergeCell ref="K14:K15"/>
    <mergeCell ref="C14:D14"/>
  </mergeCells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tabColor rgb="FFFF0000"/>
  </sheetPr>
  <dimension ref="A1:S56"/>
  <sheetViews>
    <sheetView showGridLines="0" zoomScale="90" zoomScaleNormal="90" workbookViewId="0"/>
  </sheetViews>
  <sheetFormatPr baseColWidth="10" defaultRowHeight="15"/>
  <cols>
    <col min="1" max="1" width="1.7109375" customWidth="1"/>
    <col min="2" max="2" width="25.28515625" customWidth="1"/>
    <col min="3" max="3" width="10" bestFit="1" customWidth="1"/>
    <col min="4" max="4" width="11.140625" bestFit="1" customWidth="1"/>
    <col min="5" max="5" width="10.5703125" customWidth="1"/>
    <col min="6" max="10" width="11.7109375" customWidth="1"/>
    <col min="11" max="11" width="4.5703125" customWidth="1"/>
    <col min="12" max="12" width="16.85546875" customWidth="1"/>
    <col min="13" max="13" width="11.7109375" customWidth="1"/>
    <col min="14" max="14" width="1.7109375" customWidth="1"/>
    <col min="17" max="17" width="11.85546875" bestFit="1" customWidth="1"/>
  </cols>
  <sheetData>
    <row r="1" spans="1:19" ht="18">
      <c r="A1" s="9"/>
      <c r="B1" s="6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1"/>
      <c r="O1" s="7"/>
      <c r="P1" s="7"/>
      <c r="Q1" s="7"/>
      <c r="R1" s="7"/>
      <c r="S1" s="7"/>
    </row>
    <row r="2" spans="1:19" ht="18">
      <c r="A2" s="12"/>
      <c r="B2" s="4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4"/>
      <c r="O2" s="7"/>
      <c r="P2" s="7"/>
      <c r="Q2" s="7"/>
      <c r="R2" s="7"/>
      <c r="S2" s="7"/>
    </row>
    <row r="3" spans="1:19">
      <c r="A3" s="12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15"/>
    </row>
    <row r="4" spans="1:19">
      <c r="A4" s="12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15"/>
    </row>
    <row r="5" spans="1:19" ht="15.75">
      <c r="A5" s="12"/>
      <c r="B5" s="16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15"/>
    </row>
    <row r="6" spans="1:19" ht="15.75">
      <c r="A6" s="12"/>
      <c r="B6" s="16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15"/>
    </row>
    <row r="7" spans="1:19" ht="15.75">
      <c r="A7" s="12"/>
      <c r="B7" s="3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15"/>
    </row>
    <row r="8" spans="1:19">
      <c r="A8" s="12"/>
      <c r="B8" s="8"/>
      <c r="C8" s="4"/>
      <c r="D8" s="4"/>
      <c r="E8" s="4"/>
      <c r="F8" s="4"/>
      <c r="G8" s="4"/>
      <c r="H8" s="4"/>
      <c r="I8" s="4"/>
      <c r="J8" s="4"/>
      <c r="K8" s="4"/>
      <c r="L8" s="17"/>
      <c r="M8" s="17"/>
      <c r="N8" s="15"/>
    </row>
    <row r="9" spans="1:19">
      <c r="A9" s="12"/>
      <c r="B9" s="8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5"/>
    </row>
    <row r="10" spans="1:19">
      <c r="A10" s="12"/>
      <c r="B10" s="8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5"/>
    </row>
    <row r="11" spans="1:19" ht="15.75">
      <c r="A11" s="12"/>
      <c r="B11" s="8"/>
      <c r="C11" s="97" t="s">
        <v>104</v>
      </c>
      <c r="D11" s="97"/>
      <c r="E11" s="97"/>
      <c r="F11" s="97"/>
      <c r="G11" s="97"/>
      <c r="H11" s="97"/>
      <c r="I11" s="97"/>
      <c r="J11" s="97"/>
      <c r="K11" s="97"/>
      <c r="L11" s="97"/>
      <c r="M11" s="97"/>
      <c r="N11" s="15"/>
    </row>
    <row r="12" spans="1:19">
      <c r="A12" s="12"/>
      <c r="B12" s="8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5"/>
    </row>
    <row r="13" spans="1:19" ht="29.25" customHeight="1">
      <c r="A13" s="12"/>
      <c r="B13" s="30" t="s">
        <v>253</v>
      </c>
      <c r="C13" s="98" t="s">
        <v>314</v>
      </c>
      <c r="D13" s="98"/>
      <c r="E13" s="95" t="s">
        <v>311</v>
      </c>
      <c r="F13" s="95" t="s">
        <v>304</v>
      </c>
      <c r="G13" s="100" t="s">
        <v>315</v>
      </c>
      <c r="H13" s="99"/>
      <c r="I13" s="95" t="s">
        <v>311</v>
      </c>
      <c r="J13" s="95" t="s">
        <v>305</v>
      </c>
      <c r="K13" s="32"/>
      <c r="L13" s="88" t="s">
        <v>316</v>
      </c>
      <c r="M13" s="95" t="s">
        <v>101</v>
      </c>
      <c r="N13" s="15"/>
    </row>
    <row r="14" spans="1:19" ht="15.75">
      <c r="A14" s="12"/>
      <c r="B14" s="30"/>
      <c r="C14" s="31">
        <v>2017</v>
      </c>
      <c r="D14" s="31">
        <v>2018</v>
      </c>
      <c r="E14" s="95"/>
      <c r="F14" s="95"/>
      <c r="G14" s="31">
        <v>2017</v>
      </c>
      <c r="H14" s="31">
        <v>2018</v>
      </c>
      <c r="I14" s="95"/>
      <c r="J14" s="95"/>
      <c r="K14" s="32"/>
      <c r="L14" s="39" t="s">
        <v>313</v>
      </c>
      <c r="M14" s="95"/>
      <c r="N14" s="15"/>
    </row>
    <row r="15" spans="1:19" ht="15.75">
      <c r="A15" s="12"/>
      <c r="B15" s="30"/>
      <c r="C15" s="31"/>
      <c r="D15" s="31"/>
      <c r="E15" s="32"/>
      <c r="F15" s="33"/>
      <c r="G15" s="33"/>
      <c r="H15" s="33"/>
      <c r="I15" s="33"/>
      <c r="J15" s="33"/>
      <c r="K15" s="33"/>
      <c r="L15" s="33"/>
      <c r="N15" s="15"/>
    </row>
    <row r="16" spans="1:19" ht="15.75">
      <c r="A16" s="12"/>
      <c r="B16" s="34" t="s">
        <v>25</v>
      </c>
      <c r="C16" s="35">
        <v>2</v>
      </c>
      <c r="D16" s="35">
        <v>4</v>
      </c>
      <c r="E16" s="36">
        <f t="shared" ref="E16:E50" si="0">IF(ISBLANK(D16),"",(IFERROR(((D16/C16-1)*100),"")))</f>
        <v>100</v>
      </c>
      <c r="F16" s="36">
        <f>+(D16*100)/$D$50</f>
        <v>4.7602046888016183E-2</v>
      </c>
      <c r="G16" s="35">
        <v>15</v>
      </c>
      <c r="H16" s="35">
        <v>17</v>
      </c>
      <c r="I16" s="36">
        <f t="shared" ref="I16:I50" si="1">IF(ISBLANK(H16),"",(IFERROR(((H16/G16-1)*100),"")))</f>
        <v>13.33333333333333</v>
      </c>
      <c r="J16" s="36">
        <f>+(H16*100)/$H$50</f>
        <v>3.398029143097004E-2</v>
      </c>
      <c r="K16" s="81"/>
      <c r="L16" s="35">
        <v>121</v>
      </c>
      <c r="M16" s="36">
        <f>+(L16*100)/$L$50</f>
        <v>3.1823597328921864E-2</v>
      </c>
      <c r="N16" s="15"/>
    </row>
    <row r="17" spans="1:14" ht="15.75">
      <c r="A17" s="12"/>
      <c r="B17" s="34" t="s">
        <v>0</v>
      </c>
      <c r="C17" s="35">
        <v>2404</v>
      </c>
      <c r="D17" s="35">
        <v>2245</v>
      </c>
      <c r="E17" s="36">
        <f t="shared" si="0"/>
        <v>-6.6139767054908543</v>
      </c>
      <c r="F17" s="36">
        <f t="shared" ref="F17:F48" si="2">+(D17*100)/$D$50</f>
        <v>26.716648815899084</v>
      </c>
      <c r="G17" s="35">
        <v>12986</v>
      </c>
      <c r="H17" s="35">
        <v>15641</v>
      </c>
      <c r="I17" s="36">
        <f t="shared" si="1"/>
        <v>20.445094717387956</v>
      </c>
      <c r="J17" s="36">
        <f t="shared" ref="J17:J48" si="3">+(H17*100)/$H$50</f>
        <v>31.263866957164844</v>
      </c>
      <c r="K17" s="81"/>
      <c r="L17" s="35">
        <v>91082</v>
      </c>
      <c r="M17" s="36">
        <f t="shared" ref="M17:M47" si="4">+(L17*100)/$L$50</f>
        <v>23.95501563564348</v>
      </c>
      <c r="N17" s="15"/>
    </row>
    <row r="18" spans="1:14" ht="15.75">
      <c r="A18" s="12"/>
      <c r="B18" s="34" t="s">
        <v>23</v>
      </c>
      <c r="C18" s="35">
        <v>205</v>
      </c>
      <c r="D18" s="35">
        <v>78</v>
      </c>
      <c r="E18" s="36">
        <f t="shared" si="0"/>
        <v>-61.951219512195124</v>
      </c>
      <c r="F18" s="36">
        <f t="shared" si="2"/>
        <v>0.92823991431631558</v>
      </c>
      <c r="G18" s="35">
        <v>663</v>
      </c>
      <c r="H18" s="35">
        <v>417</v>
      </c>
      <c r="I18" s="36">
        <f t="shared" si="1"/>
        <v>-37.104072398190048</v>
      </c>
      <c r="J18" s="36">
        <f t="shared" si="3"/>
        <v>0.83351656039497091</v>
      </c>
      <c r="K18" s="81"/>
      <c r="L18" s="35">
        <v>4152</v>
      </c>
      <c r="M18" s="36">
        <f t="shared" si="4"/>
        <v>1.0919964967742444</v>
      </c>
      <c r="N18" s="15"/>
    </row>
    <row r="19" spans="1:14" ht="15.75">
      <c r="A19" s="12"/>
      <c r="B19" s="34" t="s">
        <v>2</v>
      </c>
      <c r="C19" s="35">
        <v>395</v>
      </c>
      <c r="D19" s="35">
        <v>397</v>
      </c>
      <c r="E19" s="36">
        <f t="shared" si="0"/>
        <v>0.50632911392405333</v>
      </c>
      <c r="F19" s="36">
        <f t="shared" si="2"/>
        <v>4.7245031536356059</v>
      </c>
      <c r="G19" s="35">
        <v>1858</v>
      </c>
      <c r="H19" s="35">
        <v>1987</v>
      </c>
      <c r="I19" s="36">
        <f t="shared" si="1"/>
        <v>6.9429494079655596</v>
      </c>
      <c r="J19" s="36">
        <f t="shared" si="3"/>
        <v>3.9716964160786743</v>
      </c>
      <c r="K19" s="81"/>
      <c r="L19" s="35">
        <v>16160</v>
      </c>
      <c r="M19" s="36">
        <f t="shared" si="4"/>
        <v>4.2501597754989859</v>
      </c>
      <c r="N19" s="15"/>
    </row>
    <row r="20" spans="1:14" ht="15.75">
      <c r="A20" s="12"/>
      <c r="B20" s="34" t="s">
        <v>230</v>
      </c>
      <c r="C20" s="35">
        <v>867</v>
      </c>
      <c r="D20" s="35">
        <v>889</v>
      </c>
      <c r="E20" s="36">
        <f t="shared" si="0"/>
        <v>2.5374855824682907</v>
      </c>
      <c r="F20" s="36">
        <f t="shared" si="2"/>
        <v>10.579554920861597</v>
      </c>
      <c r="G20" s="35">
        <v>4627</v>
      </c>
      <c r="H20" s="35">
        <v>5510</v>
      </c>
      <c r="I20" s="36">
        <f t="shared" si="1"/>
        <v>19.0836395072401</v>
      </c>
      <c r="J20" s="36">
        <f t="shared" si="3"/>
        <v>11.013612104979112</v>
      </c>
      <c r="K20" s="81"/>
      <c r="L20" s="35">
        <v>37312</v>
      </c>
      <c r="M20" s="36">
        <f t="shared" si="4"/>
        <v>9.8132401945184515</v>
      </c>
      <c r="N20" s="15"/>
    </row>
    <row r="21" spans="1:14" ht="15.75">
      <c r="A21" s="12"/>
      <c r="B21" s="34" t="s">
        <v>5</v>
      </c>
      <c r="C21" s="35">
        <v>147</v>
      </c>
      <c r="D21" s="35">
        <v>116</v>
      </c>
      <c r="E21" s="36">
        <f t="shared" si="0"/>
        <v>-21.088435374149661</v>
      </c>
      <c r="F21" s="36">
        <f t="shared" si="2"/>
        <v>1.3804593597524693</v>
      </c>
      <c r="G21" s="35">
        <v>413</v>
      </c>
      <c r="H21" s="35">
        <v>493</v>
      </c>
      <c r="I21" s="36">
        <f t="shared" si="1"/>
        <v>19.370460048426153</v>
      </c>
      <c r="J21" s="36">
        <f t="shared" si="3"/>
        <v>0.98542845149813107</v>
      </c>
      <c r="K21" s="81"/>
      <c r="L21" s="35">
        <v>3693</v>
      </c>
      <c r="M21" s="36">
        <f t="shared" si="4"/>
        <v>0.9712772308736235</v>
      </c>
      <c r="N21" s="15"/>
    </row>
    <row r="22" spans="1:14" ht="15.75">
      <c r="A22" s="12"/>
      <c r="B22" s="34" t="s">
        <v>9</v>
      </c>
      <c r="C22" s="35">
        <v>94</v>
      </c>
      <c r="D22" s="35">
        <v>75</v>
      </c>
      <c r="E22" s="36">
        <f t="shared" si="0"/>
        <v>-20.212765957446809</v>
      </c>
      <c r="F22" s="36">
        <f t="shared" si="2"/>
        <v>0.89253837915030343</v>
      </c>
      <c r="G22" s="35">
        <v>349</v>
      </c>
      <c r="H22" s="35">
        <v>382</v>
      </c>
      <c r="I22" s="36">
        <f t="shared" si="1"/>
        <v>9.4555873925501466</v>
      </c>
      <c r="J22" s="36">
        <f t="shared" si="3"/>
        <v>0.76355713686062088</v>
      </c>
      <c r="K22" s="81"/>
      <c r="L22" s="35">
        <v>2633</v>
      </c>
      <c r="M22" s="36">
        <f t="shared" si="4"/>
        <v>0.69249199807480388</v>
      </c>
      <c r="N22" s="15"/>
    </row>
    <row r="23" spans="1:14" ht="15.75">
      <c r="A23" s="12"/>
      <c r="B23" s="34" t="s">
        <v>10</v>
      </c>
      <c r="C23" s="35">
        <v>70</v>
      </c>
      <c r="D23" s="35">
        <v>76</v>
      </c>
      <c r="E23" s="36">
        <f t="shared" si="0"/>
        <v>8.5714285714285623</v>
      </c>
      <c r="F23" s="36">
        <f t="shared" si="2"/>
        <v>0.90443889087230755</v>
      </c>
      <c r="G23" s="35">
        <v>400</v>
      </c>
      <c r="H23" s="35">
        <v>467</v>
      </c>
      <c r="I23" s="36">
        <f t="shared" si="1"/>
        <v>16.75</v>
      </c>
      <c r="J23" s="36">
        <f t="shared" si="3"/>
        <v>0.93345859401547104</v>
      </c>
      <c r="K23" s="81"/>
      <c r="L23" s="35">
        <v>3648</v>
      </c>
      <c r="M23" s="36">
        <f t="shared" si="4"/>
        <v>0.95944200872650376</v>
      </c>
      <c r="N23" s="15"/>
    </row>
    <row r="24" spans="1:14" ht="15.75">
      <c r="A24" s="12"/>
      <c r="B24" s="34" t="s">
        <v>21</v>
      </c>
      <c r="C24" s="35">
        <v>122</v>
      </c>
      <c r="D24" s="35">
        <v>95</v>
      </c>
      <c r="E24" s="36">
        <f t="shared" si="0"/>
        <v>-22.131147540983608</v>
      </c>
      <c r="F24" s="36">
        <f t="shared" si="2"/>
        <v>1.1305486135903844</v>
      </c>
      <c r="G24" s="35">
        <v>699</v>
      </c>
      <c r="H24" s="35">
        <v>595</v>
      </c>
      <c r="I24" s="36">
        <f t="shared" si="1"/>
        <v>-14.878397711015733</v>
      </c>
      <c r="J24" s="36">
        <f t="shared" si="3"/>
        <v>1.1893102000839513</v>
      </c>
      <c r="K24" s="81"/>
      <c r="L24" s="35">
        <v>5293</v>
      </c>
      <c r="M24" s="36">
        <f t="shared" si="4"/>
        <v>1.3920851294378795</v>
      </c>
      <c r="N24" s="15"/>
    </row>
    <row r="25" spans="1:14" ht="15.75">
      <c r="A25" s="12"/>
      <c r="B25" s="34" t="s">
        <v>12</v>
      </c>
      <c r="C25" s="35">
        <v>212</v>
      </c>
      <c r="D25" s="35">
        <v>181</v>
      </c>
      <c r="E25" s="36">
        <f t="shared" si="0"/>
        <v>-14.622641509433965</v>
      </c>
      <c r="F25" s="36">
        <f t="shared" si="2"/>
        <v>2.1539926216827325</v>
      </c>
      <c r="G25" s="35">
        <v>1226</v>
      </c>
      <c r="H25" s="35">
        <v>900</v>
      </c>
      <c r="I25" s="36">
        <f t="shared" si="1"/>
        <v>-26.590538336052205</v>
      </c>
      <c r="J25" s="36">
        <f t="shared" si="3"/>
        <v>1.798956605169002</v>
      </c>
      <c r="K25" s="81"/>
      <c r="L25" s="35">
        <v>8452</v>
      </c>
      <c r="M25" s="36">
        <f t="shared" si="4"/>
        <v>2.2229177241656828</v>
      </c>
      <c r="N25" s="15"/>
    </row>
    <row r="26" spans="1:14" ht="15.75">
      <c r="A26" s="12"/>
      <c r="B26" s="34" t="s">
        <v>16</v>
      </c>
      <c r="C26" s="35">
        <v>288</v>
      </c>
      <c r="D26" s="35">
        <v>244</v>
      </c>
      <c r="E26" s="36">
        <f t="shared" si="0"/>
        <v>-15.277777777777779</v>
      </c>
      <c r="F26" s="36">
        <f t="shared" si="2"/>
        <v>2.9037248601689871</v>
      </c>
      <c r="G26" s="35">
        <v>1333</v>
      </c>
      <c r="H26" s="35">
        <v>1168</v>
      </c>
      <c r="I26" s="36">
        <f t="shared" si="1"/>
        <v>-12.378094523630912</v>
      </c>
      <c r="J26" s="36">
        <f t="shared" si="3"/>
        <v>2.3346459053748827</v>
      </c>
      <c r="K26" s="81"/>
      <c r="L26" s="35">
        <v>7039</v>
      </c>
      <c r="M26" s="36">
        <f t="shared" si="4"/>
        <v>1.851291748746124</v>
      </c>
      <c r="N26" s="15"/>
    </row>
    <row r="27" spans="1:14" ht="15.75">
      <c r="A27" s="12"/>
      <c r="B27" s="34" t="s">
        <v>14</v>
      </c>
      <c r="C27" s="35">
        <v>536</v>
      </c>
      <c r="D27" s="35">
        <v>442</v>
      </c>
      <c r="E27" s="36">
        <f t="shared" si="0"/>
        <v>-17.537313432835823</v>
      </c>
      <c r="F27" s="36">
        <f t="shared" si="2"/>
        <v>5.260026181125788</v>
      </c>
      <c r="G27" s="35">
        <v>2008</v>
      </c>
      <c r="H27" s="35">
        <v>2372</v>
      </c>
      <c r="I27" s="36">
        <f t="shared" si="1"/>
        <v>18.127490039840644</v>
      </c>
      <c r="J27" s="36">
        <f t="shared" si="3"/>
        <v>4.7412500749565254</v>
      </c>
      <c r="K27" s="81"/>
      <c r="L27" s="35">
        <v>12527</v>
      </c>
      <c r="M27" s="36">
        <f t="shared" si="4"/>
        <v>3.2946628408215224</v>
      </c>
      <c r="N27" s="15"/>
    </row>
    <row r="28" spans="1:14" ht="15.75">
      <c r="A28" s="12"/>
      <c r="B28" s="34" t="s">
        <v>24</v>
      </c>
      <c r="C28" s="35">
        <v>134</v>
      </c>
      <c r="D28" s="35">
        <v>86</v>
      </c>
      <c r="E28" s="36">
        <f t="shared" si="0"/>
        <v>-35.820895522388064</v>
      </c>
      <c r="F28" s="36">
        <f t="shared" si="2"/>
        <v>1.0234440080923479</v>
      </c>
      <c r="G28" s="35">
        <v>639</v>
      </c>
      <c r="H28" s="35">
        <v>472</v>
      </c>
      <c r="I28" s="36">
        <f t="shared" si="1"/>
        <v>-26.134585289514867</v>
      </c>
      <c r="J28" s="36">
        <f t="shared" si="3"/>
        <v>0.94345279737752108</v>
      </c>
      <c r="K28" s="81"/>
      <c r="L28" s="35">
        <v>3026</v>
      </c>
      <c r="M28" s="36">
        <f t="shared" si="4"/>
        <v>0.7958529381596493</v>
      </c>
      <c r="N28" s="15"/>
    </row>
    <row r="29" spans="1:14" ht="15.75">
      <c r="A29" s="12"/>
      <c r="B29" s="34" t="s">
        <v>18</v>
      </c>
      <c r="C29" s="35">
        <v>568</v>
      </c>
      <c r="D29" s="35">
        <v>333</v>
      </c>
      <c r="E29" s="36">
        <f t="shared" si="0"/>
        <v>-41.373239436619713</v>
      </c>
      <c r="F29" s="36">
        <f t="shared" si="2"/>
        <v>3.9628704034273472</v>
      </c>
      <c r="G29" s="35">
        <v>1948</v>
      </c>
      <c r="H29" s="35">
        <v>1169</v>
      </c>
      <c r="I29" s="36">
        <f t="shared" si="1"/>
        <v>-39.98973305954825</v>
      </c>
      <c r="J29" s="36">
        <f t="shared" si="3"/>
        <v>2.3366447460472926</v>
      </c>
      <c r="K29" s="81"/>
      <c r="L29" s="35">
        <v>7752</v>
      </c>
      <c r="M29" s="36">
        <f t="shared" si="4"/>
        <v>2.0388142685438204</v>
      </c>
      <c r="N29" s="15"/>
    </row>
    <row r="30" spans="1:14" ht="15.75">
      <c r="A30" s="12"/>
      <c r="B30" s="34" t="s">
        <v>1</v>
      </c>
      <c r="C30" s="35">
        <v>485</v>
      </c>
      <c r="D30" s="35">
        <v>387</v>
      </c>
      <c r="E30" s="36">
        <f t="shared" si="0"/>
        <v>-20.206185567010305</v>
      </c>
      <c r="F30" s="36">
        <f t="shared" si="2"/>
        <v>4.6054980364155655</v>
      </c>
      <c r="G30" s="35">
        <v>2584</v>
      </c>
      <c r="H30" s="35">
        <v>2567</v>
      </c>
      <c r="I30" s="36">
        <f t="shared" si="1"/>
        <v>-0.65789473684210176</v>
      </c>
      <c r="J30" s="36">
        <f t="shared" si="3"/>
        <v>5.1310240060764754</v>
      </c>
      <c r="K30" s="81"/>
      <c r="L30" s="35">
        <v>16793</v>
      </c>
      <c r="M30" s="36">
        <f t="shared" si="4"/>
        <v>4.4166419003684698</v>
      </c>
      <c r="N30" s="15"/>
    </row>
    <row r="31" spans="1:14" ht="15.75">
      <c r="A31" s="12"/>
      <c r="B31" s="34" t="s">
        <v>27</v>
      </c>
      <c r="C31" s="35">
        <v>0</v>
      </c>
      <c r="D31" s="35">
        <v>0</v>
      </c>
      <c r="E31" s="36" t="str">
        <f t="shared" si="0"/>
        <v/>
      </c>
      <c r="F31" s="36">
        <f t="shared" si="2"/>
        <v>0</v>
      </c>
      <c r="G31" s="35">
        <v>0</v>
      </c>
      <c r="H31" s="35">
        <v>0</v>
      </c>
      <c r="I31" s="36" t="str">
        <f t="shared" si="1"/>
        <v/>
      </c>
      <c r="J31" s="36">
        <f t="shared" si="3"/>
        <v>0</v>
      </c>
      <c r="K31" s="81"/>
      <c r="L31" s="35">
        <v>5</v>
      </c>
      <c r="M31" s="36">
        <f t="shared" si="4"/>
        <v>1.3150246830133001E-3</v>
      </c>
      <c r="N31" s="15"/>
    </row>
    <row r="32" spans="1:14" ht="15.75">
      <c r="A32" s="12"/>
      <c r="B32" s="34" t="s">
        <v>26</v>
      </c>
      <c r="C32" s="35">
        <v>2</v>
      </c>
      <c r="D32" s="35">
        <v>2</v>
      </c>
      <c r="E32" s="36">
        <f t="shared" si="0"/>
        <v>0</v>
      </c>
      <c r="F32" s="36">
        <f t="shared" si="2"/>
        <v>2.3801023444008092E-2</v>
      </c>
      <c r="G32" s="35">
        <v>10</v>
      </c>
      <c r="H32" s="35">
        <v>8</v>
      </c>
      <c r="I32" s="36">
        <f t="shared" si="1"/>
        <v>-19.999999999999996</v>
      </c>
      <c r="J32" s="36">
        <f t="shared" si="3"/>
        <v>1.5990725379280018E-2</v>
      </c>
      <c r="K32" s="81"/>
      <c r="L32" s="35">
        <v>59</v>
      </c>
      <c r="M32" s="36">
        <f t="shared" si="4"/>
        <v>1.5517291259556943E-2</v>
      </c>
      <c r="N32" s="15"/>
    </row>
    <row r="33" spans="1:14" ht="15.75">
      <c r="A33" s="12"/>
      <c r="B33" s="34" t="s">
        <v>8</v>
      </c>
      <c r="C33" s="35">
        <v>120</v>
      </c>
      <c r="D33" s="35">
        <v>105</v>
      </c>
      <c r="E33" s="36">
        <f t="shared" si="0"/>
        <v>-12.5</v>
      </c>
      <c r="F33" s="36">
        <f t="shared" si="2"/>
        <v>1.2495537308104248</v>
      </c>
      <c r="G33" s="35">
        <v>809</v>
      </c>
      <c r="H33" s="35">
        <v>641</v>
      </c>
      <c r="I33" s="36">
        <f t="shared" si="1"/>
        <v>-20.766378244746598</v>
      </c>
      <c r="J33" s="36">
        <f t="shared" si="3"/>
        <v>1.2812568710148113</v>
      </c>
      <c r="K33" s="81"/>
      <c r="L33" s="35">
        <v>5049</v>
      </c>
      <c r="M33" s="36">
        <f t="shared" si="4"/>
        <v>1.3279119249068305</v>
      </c>
      <c r="N33" s="15"/>
    </row>
    <row r="34" spans="1:14" ht="15.75">
      <c r="A34" s="12"/>
      <c r="B34" s="34" t="s">
        <v>19</v>
      </c>
      <c r="C34" s="35">
        <v>230</v>
      </c>
      <c r="D34" s="35">
        <v>165</v>
      </c>
      <c r="E34" s="36">
        <f t="shared" si="0"/>
        <v>-28.260869565217394</v>
      </c>
      <c r="F34" s="36">
        <f t="shared" si="2"/>
        <v>1.9635844341306676</v>
      </c>
      <c r="G34" s="35">
        <v>1070</v>
      </c>
      <c r="H34" s="35">
        <v>939</v>
      </c>
      <c r="I34" s="36">
        <f t="shared" si="1"/>
        <v>-12.24299065420561</v>
      </c>
      <c r="J34" s="36">
        <f t="shared" si="3"/>
        <v>1.876911391392992</v>
      </c>
      <c r="K34" s="81"/>
      <c r="L34" s="35">
        <v>5616</v>
      </c>
      <c r="M34" s="36">
        <f t="shared" si="4"/>
        <v>1.4770357239605387</v>
      </c>
      <c r="N34" s="15"/>
    </row>
    <row r="35" spans="1:14" ht="15.75">
      <c r="A35" s="12"/>
      <c r="B35" s="34" t="s">
        <v>17</v>
      </c>
      <c r="C35" s="35">
        <v>309</v>
      </c>
      <c r="D35" s="35">
        <v>211</v>
      </c>
      <c r="E35" s="36">
        <f t="shared" si="0"/>
        <v>-31.715210355987054</v>
      </c>
      <c r="F35" s="36">
        <f t="shared" si="2"/>
        <v>2.5110079733428536</v>
      </c>
      <c r="G35" s="35">
        <v>1274</v>
      </c>
      <c r="H35" s="35">
        <v>1201</v>
      </c>
      <c r="I35" s="36">
        <f t="shared" si="1"/>
        <v>-5.7299843014128715</v>
      </c>
      <c r="J35" s="36">
        <f t="shared" si="3"/>
        <v>2.4006076475644127</v>
      </c>
      <c r="K35" s="81"/>
      <c r="L35" s="35">
        <v>8329</v>
      </c>
      <c r="M35" s="36">
        <f t="shared" si="4"/>
        <v>2.1905681169635556</v>
      </c>
      <c r="N35" s="15"/>
    </row>
    <row r="36" spans="1:14" ht="15.75">
      <c r="A36" s="12"/>
      <c r="B36" s="34" t="s">
        <v>4</v>
      </c>
      <c r="C36" s="35">
        <v>493</v>
      </c>
      <c r="D36" s="35">
        <v>319</v>
      </c>
      <c r="E36" s="36">
        <f t="shared" si="0"/>
        <v>-35.294117647058819</v>
      </c>
      <c r="F36" s="36">
        <f t="shared" si="2"/>
        <v>3.7962632393192908</v>
      </c>
      <c r="G36" s="35">
        <v>2351</v>
      </c>
      <c r="H36" s="35">
        <v>1775</v>
      </c>
      <c r="I36" s="36">
        <f t="shared" si="1"/>
        <v>-24.500212675457256</v>
      </c>
      <c r="J36" s="36">
        <f t="shared" si="3"/>
        <v>3.5479421935277538</v>
      </c>
      <c r="K36" s="81"/>
      <c r="L36" s="35">
        <v>24906</v>
      </c>
      <c r="M36" s="36">
        <f t="shared" si="4"/>
        <v>6.5504009510258507</v>
      </c>
      <c r="N36" s="15"/>
    </row>
    <row r="37" spans="1:14" ht="15.75">
      <c r="A37" s="12"/>
      <c r="B37" s="34" t="s">
        <v>13</v>
      </c>
      <c r="C37" s="35">
        <v>318</v>
      </c>
      <c r="D37" s="35">
        <v>221</v>
      </c>
      <c r="E37" s="36">
        <f t="shared" si="0"/>
        <v>-30.503144654088054</v>
      </c>
      <c r="F37" s="36">
        <f t="shared" si="2"/>
        <v>2.630013090562894</v>
      </c>
      <c r="G37" s="35">
        <v>1692</v>
      </c>
      <c r="H37" s="35">
        <v>1037</v>
      </c>
      <c r="I37" s="36">
        <f t="shared" si="1"/>
        <v>-38.711583924349881</v>
      </c>
      <c r="J37" s="36">
        <f t="shared" si="3"/>
        <v>2.0727977772891721</v>
      </c>
      <c r="K37" s="81"/>
      <c r="L37" s="35">
        <v>8034</v>
      </c>
      <c r="M37" s="36">
        <f t="shared" si="4"/>
        <v>2.1129816606657705</v>
      </c>
      <c r="N37" s="15"/>
    </row>
    <row r="38" spans="1:14" ht="15.75">
      <c r="A38" s="12"/>
      <c r="B38" s="34" t="s">
        <v>11</v>
      </c>
      <c r="C38" s="35">
        <v>225</v>
      </c>
      <c r="D38" s="35">
        <v>165</v>
      </c>
      <c r="E38" s="36">
        <f t="shared" si="0"/>
        <v>-26.666666666666671</v>
      </c>
      <c r="F38" s="36">
        <f t="shared" si="2"/>
        <v>1.9635844341306676</v>
      </c>
      <c r="G38" s="35">
        <v>1230</v>
      </c>
      <c r="H38" s="35">
        <v>1046</v>
      </c>
      <c r="I38" s="36">
        <f t="shared" si="1"/>
        <v>-14.959349593495929</v>
      </c>
      <c r="J38" s="36">
        <f t="shared" si="3"/>
        <v>2.0907873433408621</v>
      </c>
      <c r="K38" s="81"/>
      <c r="L38" s="35">
        <v>8461</v>
      </c>
      <c r="M38" s="36">
        <f t="shared" si="4"/>
        <v>2.2252847685951065</v>
      </c>
      <c r="N38" s="15"/>
    </row>
    <row r="39" spans="1:14" ht="15.75">
      <c r="A39" s="12"/>
      <c r="B39" s="34" t="s">
        <v>22</v>
      </c>
      <c r="C39" s="35">
        <v>545</v>
      </c>
      <c r="D39" s="35">
        <v>225</v>
      </c>
      <c r="E39" s="36">
        <f t="shared" si="0"/>
        <v>-58.715596330275233</v>
      </c>
      <c r="F39" s="36">
        <f t="shared" si="2"/>
        <v>2.6776151374509105</v>
      </c>
      <c r="G39" s="35">
        <v>1556</v>
      </c>
      <c r="H39" s="35">
        <v>1094</v>
      </c>
      <c r="I39" s="36">
        <f t="shared" si="1"/>
        <v>-29.691516709511568</v>
      </c>
      <c r="J39" s="36">
        <f t="shared" si="3"/>
        <v>2.1867316956165426</v>
      </c>
      <c r="K39" s="81"/>
      <c r="L39" s="35">
        <v>7052</v>
      </c>
      <c r="M39" s="36">
        <f t="shared" si="4"/>
        <v>1.8547108129219585</v>
      </c>
      <c r="N39" s="15"/>
    </row>
    <row r="40" spans="1:14" ht="15.75">
      <c r="A40" s="12"/>
      <c r="B40" s="34" t="s">
        <v>15</v>
      </c>
      <c r="C40" s="35">
        <v>38</v>
      </c>
      <c r="D40" s="35">
        <v>59</v>
      </c>
      <c r="E40" s="36">
        <f t="shared" si="0"/>
        <v>55.263157894736835</v>
      </c>
      <c r="F40" s="36">
        <f t="shared" si="2"/>
        <v>0.70213019159823875</v>
      </c>
      <c r="G40" s="35">
        <v>305</v>
      </c>
      <c r="H40" s="35">
        <v>303</v>
      </c>
      <c r="I40" s="36">
        <f t="shared" si="1"/>
        <v>-0.65573770491803574</v>
      </c>
      <c r="J40" s="36">
        <f t="shared" si="3"/>
        <v>0.60564872374023071</v>
      </c>
      <c r="K40" s="81"/>
      <c r="L40" s="35">
        <v>1781</v>
      </c>
      <c r="M40" s="36">
        <f t="shared" si="4"/>
        <v>0.46841179208933753</v>
      </c>
      <c r="N40" s="15"/>
    </row>
    <row r="41" spans="1:14" ht="15.75">
      <c r="A41" s="12"/>
      <c r="B41" s="34" t="s">
        <v>6</v>
      </c>
      <c r="C41" s="35">
        <v>129</v>
      </c>
      <c r="D41" s="35">
        <v>103</v>
      </c>
      <c r="E41" s="36">
        <f t="shared" si="0"/>
        <v>-20.155038759689926</v>
      </c>
      <c r="F41" s="36">
        <f t="shared" si="2"/>
        <v>1.2257527073664167</v>
      </c>
      <c r="G41" s="35">
        <v>592</v>
      </c>
      <c r="H41" s="35">
        <v>653</v>
      </c>
      <c r="I41" s="36">
        <f t="shared" si="1"/>
        <v>10.304054054054056</v>
      </c>
      <c r="J41" s="36">
        <f t="shared" si="3"/>
        <v>1.3052429590837313</v>
      </c>
      <c r="K41" s="81"/>
      <c r="L41" s="35">
        <v>5861</v>
      </c>
      <c r="M41" s="36">
        <f t="shared" si="4"/>
        <v>1.5414719334281906</v>
      </c>
      <c r="N41" s="15"/>
    </row>
    <row r="42" spans="1:14" ht="15.75">
      <c r="A42" s="12"/>
      <c r="B42" s="34" t="s">
        <v>74</v>
      </c>
      <c r="C42" s="35">
        <v>0</v>
      </c>
      <c r="D42" s="35">
        <v>1</v>
      </c>
      <c r="E42" s="36" t="str">
        <f t="shared" si="0"/>
        <v/>
      </c>
      <c r="F42" s="36">
        <f t="shared" si="2"/>
        <v>1.1900511722004046E-2</v>
      </c>
      <c r="G42" s="35">
        <v>3</v>
      </c>
      <c r="H42" s="35">
        <v>9</v>
      </c>
      <c r="I42" s="36">
        <f t="shared" si="1"/>
        <v>200</v>
      </c>
      <c r="J42" s="36">
        <f t="shared" si="3"/>
        <v>1.7989566051690019E-2</v>
      </c>
      <c r="K42" s="81"/>
      <c r="L42" s="35">
        <v>34</v>
      </c>
      <c r="M42" s="36">
        <f t="shared" si="4"/>
        <v>8.9421678444904402E-3</v>
      </c>
      <c r="N42" s="15"/>
    </row>
    <row r="43" spans="1:14" ht="15.75">
      <c r="A43" s="12"/>
      <c r="B43" s="34" t="s">
        <v>3</v>
      </c>
      <c r="C43" s="35">
        <v>541</v>
      </c>
      <c r="D43" s="35">
        <v>513</v>
      </c>
      <c r="E43" s="36">
        <f t="shared" si="0"/>
        <v>-5.1756007393715331</v>
      </c>
      <c r="F43" s="36">
        <f t="shared" si="2"/>
        <v>6.1049625133880756</v>
      </c>
      <c r="G43" s="35">
        <v>2629</v>
      </c>
      <c r="H43" s="35">
        <v>2944</v>
      </c>
      <c r="I43" s="36">
        <f t="shared" si="1"/>
        <v>11.981742107265125</v>
      </c>
      <c r="J43" s="36">
        <f t="shared" si="3"/>
        <v>5.8845869395750467</v>
      </c>
      <c r="K43" s="81"/>
      <c r="L43" s="35">
        <v>21024</v>
      </c>
      <c r="M43" s="36">
        <f t="shared" si="4"/>
        <v>5.5294157871343241</v>
      </c>
      <c r="N43" s="15"/>
    </row>
    <row r="44" spans="1:14" ht="15.75">
      <c r="A44" s="12"/>
      <c r="B44" s="34" t="s">
        <v>20</v>
      </c>
      <c r="C44" s="35">
        <v>144</v>
      </c>
      <c r="D44" s="35">
        <v>71</v>
      </c>
      <c r="E44" s="36">
        <f t="shared" si="0"/>
        <v>-50.694444444444443</v>
      </c>
      <c r="F44" s="36">
        <f t="shared" si="2"/>
        <v>0.84493633226228726</v>
      </c>
      <c r="G44" s="35">
        <v>926</v>
      </c>
      <c r="H44" s="35">
        <v>389</v>
      </c>
      <c r="I44" s="36">
        <f t="shared" si="1"/>
        <v>-57.991360691144713</v>
      </c>
      <c r="J44" s="36">
        <f t="shared" si="3"/>
        <v>0.77754902156749084</v>
      </c>
      <c r="K44" s="81"/>
      <c r="L44" s="35">
        <v>10342</v>
      </c>
      <c r="M44" s="36">
        <f t="shared" si="4"/>
        <v>2.7199970543447098</v>
      </c>
      <c r="N44" s="15"/>
    </row>
    <row r="45" spans="1:14" ht="15.75">
      <c r="A45" s="12"/>
      <c r="B45" s="34" t="s">
        <v>7</v>
      </c>
      <c r="C45" s="35">
        <v>121</v>
      </c>
      <c r="D45" s="35">
        <v>137</v>
      </c>
      <c r="E45" s="36">
        <f t="shared" si="0"/>
        <v>13.223140495867769</v>
      </c>
      <c r="F45" s="36">
        <f t="shared" si="2"/>
        <v>1.6303701059145543</v>
      </c>
      <c r="G45" s="35">
        <v>926</v>
      </c>
      <c r="H45" s="35">
        <v>879</v>
      </c>
      <c r="I45" s="36">
        <f t="shared" si="1"/>
        <v>-5.0755939524838034</v>
      </c>
      <c r="J45" s="36">
        <f t="shared" si="3"/>
        <v>1.756980951048392</v>
      </c>
      <c r="K45" s="81"/>
      <c r="L45" s="35">
        <v>5925</v>
      </c>
      <c r="M45" s="36">
        <f t="shared" si="4"/>
        <v>1.5583042493707606</v>
      </c>
      <c r="N45" s="15"/>
    </row>
    <row r="46" spans="1:14" ht="15.75">
      <c r="A46" s="12"/>
      <c r="B46" s="34" t="s">
        <v>231</v>
      </c>
      <c r="C46" s="35">
        <v>716</v>
      </c>
      <c r="D46" s="35">
        <v>458</v>
      </c>
      <c r="E46" s="36">
        <f t="shared" si="0"/>
        <v>-36.033519553072622</v>
      </c>
      <c r="F46" s="36">
        <f t="shared" si="2"/>
        <v>5.4504343686778531</v>
      </c>
      <c r="G46" s="35">
        <v>3894</v>
      </c>
      <c r="H46" s="35">
        <v>2953</v>
      </c>
      <c r="I46" s="36">
        <f t="shared" si="1"/>
        <v>-24.16538263995891</v>
      </c>
      <c r="J46" s="36">
        <f t="shared" si="3"/>
        <v>5.9025765056267367</v>
      </c>
      <c r="K46" s="81"/>
      <c r="L46" s="35">
        <v>48035</v>
      </c>
      <c r="M46" s="36">
        <f t="shared" si="4"/>
        <v>12.633442129708774</v>
      </c>
      <c r="N46" s="15"/>
    </row>
    <row r="47" spans="1:14" ht="15.75">
      <c r="A47" s="12"/>
      <c r="B47" s="34" t="s">
        <v>29</v>
      </c>
      <c r="C47" s="35">
        <v>0</v>
      </c>
      <c r="D47" s="35">
        <v>0</v>
      </c>
      <c r="E47" s="36" t="str">
        <f t="shared" si="0"/>
        <v/>
      </c>
      <c r="F47" s="36">
        <f t="shared" si="2"/>
        <v>0</v>
      </c>
      <c r="G47" s="35">
        <v>0</v>
      </c>
      <c r="H47" s="35">
        <v>0</v>
      </c>
      <c r="I47" s="36" t="str">
        <f t="shared" si="1"/>
        <v/>
      </c>
      <c r="J47" s="36">
        <f t="shared" si="3"/>
        <v>0</v>
      </c>
      <c r="K47" s="81"/>
      <c r="L47" s="35">
        <v>12</v>
      </c>
      <c r="M47" s="36">
        <f t="shared" si="4"/>
        <v>3.1560592392319204E-3</v>
      </c>
      <c r="N47" s="15"/>
    </row>
    <row r="48" spans="1:14" ht="15.75">
      <c r="A48" s="12"/>
      <c r="B48" s="34" t="s">
        <v>28</v>
      </c>
      <c r="C48" s="35">
        <v>0</v>
      </c>
      <c r="D48" s="35">
        <v>0</v>
      </c>
      <c r="E48" s="36" t="str">
        <f t="shared" si="0"/>
        <v/>
      </c>
      <c r="F48" s="36">
        <f t="shared" si="2"/>
        <v>0</v>
      </c>
      <c r="G48" s="35">
        <v>1</v>
      </c>
      <c r="H48" s="35">
        <v>1</v>
      </c>
      <c r="I48" s="36">
        <f t="shared" si="1"/>
        <v>0</v>
      </c>
      <c r="J48" s="36">
        <f t="shared" si="3"/>
        <v>1.9988406724100022E-3</v>
      </c>
      <c r="K48" s="81"/>
      <c r="L48" s="35">
        <v>8</v>
      </c>
      <c r="M48" s="36">
        <f>+(L48*100)/$L$50</f>
        <v>2.1040394928212801E-3</v>
      </c>
      <c r="N48" s="15"/>
    </row>
    <row r="49" spans="1:14" ht="15.75">
      <c r="A49" s="12"/>
      <c r="B49" s="34" t="s">
        <v>71</v>
      </c>
      <c r="C49" s="35">
        <v>0</v>
      </c>
      <c r="D49" s="35">
        <v>0</v>
      </c>
      <c r="E49" s="36" t="str">
        <f t="shared" si="0"/>
        <v/>
      </c>
      <c r="F49" s="36">
        <f>+(D49*100)/$D$50</f>
        <v>0</v>
      </c>
      <c r="G49" s="35">
        <v>0</v>
      </c>
      <c r="H49" s="35">
        <v>0</v>
      </c>
      <c r="I49" s="36" t="str">
        <f t="shared" si="1"/>
        <v/>
      </c>
      <c r="J49" s="36">
        <f>+(H49*100)/$H$50</f>
        <v>0</v>
      </c>
      <c r="K49" s="81"/>
      <c r="L49" s="35">
        <v>5</v>
      </c>
      <c r="M49" s="36">
        <f>+(L49*100)/$L$50</f>
        <v>1.3150246830133001E-3</v>
      </c>
      <c r="N49" s="15"/>
    </row>
    <row r="50" spans="1:14" ht="15.75">
      <c r="A50" s="12"/>
      <c r="B50" s="40" t="s">
        <v>70</v>
      </c>
      <c r="C50" s="37">
        <f>SUM(C16:C49)</f>
        <v>10460</v>
      </c>
      <c r="D50" s="37">
        <f>SUM(D16:D49)</f>
        <v>8403</v>
      </c>
      <c r="E50" s="38">
        <f t="shared" si="0"/>
        <v>-19.665391969407263</v>
      </c>
      <c r="F50" s="38">
        <v>100</v>
      </c>
      <c r="G50" s="37">
        <f>SUM(G16:G49)</f>
        <v>51016</v>
      </c>
      <c r="H50" s="37">
        <f>SUM(H16:H49)</f>
        <v>50029</v>
      </c>
      <c r="I50" s="38">
        <f t="shared" si="1"/>
        <v>-1.9346871569703605</v>
      </c>
      <c r="J50" s="38">
        <v>100</v>
      </c>
      <c r="K50" s="81"/>
      <c r="L50" s="37">
        <f>SUM(L16:L49)</f>
        <v>380221</v>
      </c>
      <c r="M50" s="38">
        <f>SUM(M16:M49)</f>
        <v>100.00000000000001</v>
      </c>
      <c r="N50" s="15"/>
    </row>
    <row r="51" spans="1:14">
      <c r="A51" s="12"/>
      <c r="B51" s="4"/>
      <c r="C51" s="86"/>
      <c r="D51" s="86"/>
      <c r="E51" s="86"/>
      <c r="F51" s="86"/>
      <c r="G51" s="86"/>
      <c r="H51" s="86"/>
      <c r="I51" s="86"/>
      <c r="J51" s="86"/>
      <c r="K51" s="86"/>
      <c r="L51" s="86"/>
      <c r="M51" s="86"/>
      <c r="N51" s="87"/>
    </row>
    <row r="52" spans="1:14" ht="15.75">
      <c r="A52" s="12"/>
      <c r="B52" s="34" t="s">
        <v>254</v>
      </c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15"/>
    </row>
    <row r="53" spans="1:14">
      <c r="A53" s="18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19"/>
    </row>
    <row r="55" spans="1:14">
      <c r="A55" s="12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</row>
    <row r="56" spans="1:14">
      <c r="A56" s="12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</row>
  </sheetData>
  <mergeCells count="8">
    <mergeCell ref="J13:J14"/>
    <mergeCell ref="M13:M14"/>
    <mergeCell ref="C11:M11"/>
    <mergeCell ref="C13:D13"/>
    <mergeCell ref="E13:E14"/>
    <mergeCell ref="F13:F14"/>
    <mergeCell ref="G13:H13"/>
    <mergeCell ref="I13:I14"/>
  </mergeCells>
  <printOptions horizontalCentered="1"/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tabColor rgb="FFFF0000"/>
  </sheetPr>
  <dimension ref="A1:V55"/>
  <sheetViews>
    <sheetView showGridLines="0" zoomScale="80" zoomScaleNormal="80" workbookViewId="0"/>
  </sheetViews>
  <sheetFormatPr baseColWidth="10" defaultRowHeight="15"/>
  <cols>
    <col min="1" max="1" width="1.7109375" customWidth="1"/>
    <col min="2" max="2" width="30.7109375" customWidth="1"/>
    <col min="3" max="5" width="11.7109375" customWidth="1"/>
    <col min="6" max="6" width="13.7109375" customWidth="1"/>
    <col min="7" max="9" width="11.7109375" customWidth="1"/>
    <col min="10" max="10" width="12.42578125" customWidth="1"/>
    <col min="11" max="11" width="4.5703125" customWidth="1"/>
    <col min="12" max="13" width="11.7109375" customWidth="1"/>
    <col min="14" max="14" width="1.7109375" customWidth="1"/>
    <col min="15" max="15" width="12" bestFit="1" customWidth="1"/>
    <col min="16" max="16" width="12.28515625" bestFit="1" customWidth="1"/>
    <col min="17" max="17" width="12" bestFit="1" customWidth="1"/>
    <col min="18" max="18" width="12.28515625" bestFit="1" customWidth="1"/>
    <col min="19" max="19" width="12" bestFit="1" customWidth="1"/>
  </cols>
  <sheetData>
    <row r="1" spans="1:22" ht="18">
      <c r="A1" s="9"/>
      <c r="B1" s="6"/>
      <c r="C1" s="6"/>
      <c r="D1" s="6"/>
      <c r="E1" s="6"/>
      <c r="F1" s="6"/>
      <c r="G1" s="10"/>
      <c r="H1" s="10"/>
      <c r="I1" s="10"/>
      <c r="J1" s="10"/>
      <c r="K1" s="10"/>
      <c r="L1" s="10"/>
      <c r="M1" s="10"/>
      <c r="N1" s="11"/>
      <c r="O1" s="7"/>
      <c r="P1" s="7"/>
      <c r="Q1" s="7"/>
      <c r="R1" s="7"/>
      <c r="S1" s="7"/>
      <c r="T1" s="7"/>
      <c r="U1" s="7"/>
      <c r="V1" s="7"/>
    </row>
    <row r="2" spans="1:22" ht="18">
      <c r="A2" s="12"/>
      <c r="B2" s="4"/>
      <c r="C2" s="4"/>
      <c r="D2" s="4"/>
      <c r="E2" s="4"/>
      <c r="F2" s="4"/>
      <c r="G2" s="13"/>
      <c r="H2" s="13"/>
      <c r="I2" s="13"/>
      <c r="J2" s="13"/>
      <c r="K2" s="13"/>
      <c r="L2" s="13"/>
      <c r="M2" s="13"/>
      <c r="N2" s="14"/>
      <c r="O2" s="7"/>
      <c r="P2" s="7"/>
      <c r="Q2" s="7"/>
      <c r="R2" s="7"/>
      <c r="S2" s="7"/>
      <c r="T2" s="7"/>
      <c r="U2" s="7"/>
      <c r="V2" s="7"/>
    </row>
    <row r="3" spans="1:22">
      <c r="A3" s="12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15"/>
    </row>
    <row r="4" spans="1:22">
      <c r="A4" s="12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15"/>
    </row>
    <row r="5" spans="1:22" ht="15.75">
      <c r="A5" s="12"/>
      <c r="B5" s="16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15"/>
    </row>
    <row r="6" spans="1:22" ht="15.75">
      <c r="A6" s="12"/>
      <c r="B6" s="3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15"/>
    </row>
    <row r="7" spans="1:22">
      <c r="A7" s="12"/>
      <c r="B7" s="8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15"/>
    </row>
    <row r="8" spans="1:22">
      <c r="A8" s="12"/>
      <c r="B8" s="8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15"/>
    </row>
    <row r="9" spans="1:22">
      <c r="A9" s="12"/>
      <c r="B9" s="8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15"/>
    </row>
    <row r="10" spans="1:22">
      <c r="A10" s="12"/>
      <c r="B10" s="8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15"/>
    </row>
    <row r="11" spans="1:22" ht="15.75">
      <c r="A11" s="12"/>
      <c r="B11" s="8"/>
      <c r="C11" s="97" t="s">
        <v>105</v>
      </c>
      <c r="D11" s="97"/>
      <c r="E11" s="97"/>
      <c r="F11" s="97"/>
      <c r="G11" s="97"/>
      <c r="H11" s="97"/>
      <c r="I11" s="97"/>
      <c r="J11" s="97"/>
      <c r="K11" s="97"/>
      <c r="L11" s="97"/>
      <c r="M11" s="97"/>
      <c r="N11" s="15"/>
    </row>
    <row r="12" spans="1:22">
      <c r="A12" s="12"/>
      <c r="B12" s="8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5"/>
    </row>
    <row r="13" spans="1:22" ht="31.5">
      <c r="A13" s="12"/>
      <c r="B13" s="30" t="s">
        <v>255</v>
      </c>
      <c r="C13" s="98" t="s">
        <v>314</v>
      </c>
      <c r="D13" s="98"/>
      <c r="E13" s="95" t="s">
        <v>311</v>
      </c>
      <c r="F13" s="95" t="s">
        <v>305</v>
      </c>
      <c r="G13" s="100" t="s">
        <v>315</v>
      </c>
      <c r="H13" s="99"/>
      <c r="I13" s="95" t="s">
        <v>311</v>
      </c>
      <c r="J13" s="95" t="s">
        <v>305</v>
      </c>
      <c r="K13" s="32"/>
      <c r="L13" s="88" t="s">
        <v>316</v>
      </c>
      <c r="M13" s="95" t="s">
        <v>101</v>
      </c>
      <c r="N13" s="15"/>
    </row>
    <row r="14" spans="1:22" ht="15.75">
      <c r="A14" s="12"/>
      <c r="B14" s="30"/>
      <c r="C14" s="31">
        <v>2017</v>
      </c>
      <c r="D14" s="31">
        <v>2018</v>
      </c>
      <c r="E14" s="95"/>
      <c r="F14" s="95"/>
      <c r="G14" s="31">
        <v>2017</v>
      </c>
      <c r="H14" s="31">
        <v>2018</v>
      </c>
      <c r="I14" s="95"/>
      <c r="J14" s="95"/>
      <c r="K14" s="32"/>
      <c r="L14" s="39" t="s">
        <v>313</v>
      </c>
      <c r="M14" s="95"/>
      <c r="N14" s="15"/>
    </row>
    <row r="15" spans="1:22">
      <c r="A15" s="12"/>
      <c r="B15" s="8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15"/>
    </row>
    <row r="16" spans="1:22" ht="15.75">
      <c r="A16" s="12"/>
      <c r="B16" s="34" t="s">
        <v>23</v>
      </c>
      <c r="C16" s="35">
        <v>80</v>
      </c>
      <c r="D16" s="35">
        <v>29</v>
      </c>
      <c r="E16" s="36">
        <f t="shared" ref="E16:E48" si="0">IF(ISBLANK(D16),"",(IFERROR(((D16/C16-1)*100),"")))</f>
        <v>-63.749999999999993</v>
      </c>
      <c r="F16" s="36">
        <f>+(D16*100)/$D$48</f>
        <v>0.743399128428608</v>
      </c>
      <c r="G16" s="35">
        <v>402</v>
      </c>
      <c r="H16" s="35">
        <v>208</v>
      </c>
      <c r="I16" s="36">
        <f t="shared" ref="I16:I48" si="1">IF(ISBLANK(H16),"",(IFERROR(((H16/G16-1)*100),"")))</f>
        <v>-48.258706467661696</v>
      </c>
      <c r="J16" s="36">
        <f>+(H16*100)/$H$48</f>
        <v>0.88771285903290509</v>
      </c>
      <c r="K16" s="81"/>
      <c r="L16" s="35">
        <v>2858</v>
      </c>
      <c r="M16" s="36">
        <f>+(L16*100)/$L$48</f>
        <v>1.5039651425293767</v>
      </c>
      <c r="N16" s="15"/>
    </row>
    <row r="17" spans="1:14" ht="15.75">
      <c r="A17" s="12"/>
      <c r="B17" s="34" t="s">
        <v>43</v>
      </c>
      <c r="C17" s="35">
        <v>25</v>
      </c>
      <c r="D17" s="35">
        <v>38</v>
      </c>
      <c r="E17" s="36">
        <f t="shared" si="0"/>
        <v>52</v>
      </c>
      <c r="F17" s="36">
        <f t="shared" ref="F17:F47" si="2">+(D17*100)/$D$48</f>
        <v>0.97410920276852087</v>
      </c>
      <c r="G17" s="35">
        <v>201</v>
      </c>
      <c r="H17" s="35">
        <v>208</v>
      </c>
      <c r="I17" s="36">
        <f t="shared" si="1"/>
        <v>3.4825870646766122</v>
      </c>
      <c r="J17" s="36">
        <f t="shared" ref="J17:J47" si="3">+(H17*100)/$H$48</f>
        <v>0.88771285903290509</v>
      </c>
      <c r="K17" s="81"/>
      <c r="L17" s="35">
        <v>1214</v>
      </c>
      <c r="M17" s="36">
        <f t="shared" ref="M17:M47" si="4">+(L17*100)/$L$48</f>
        <v>0.63884313611989618</v>
      </c>
      <c r="N17" s="15"/>
    </row>
    <row r="18" spans="1:14" ht="15.75">
      <c r="A18" s="12"/>
      <c r="B18" s="34" t="s">
        <v>33</v>
      </c>
      <c r="C18" s="35">
        <v>215</v>
      </c>
      <c r="D18" s="35">
        <v>230</v>
      </c>
      <c r="E18" s="36">
        <f t="shared" si="0"/>
        <v>6.9767441860465018</v>
      </c>
      <c r="F18" s="36">
        <f t="shared" si="2"/>
        <v>5.8959241220199949</v>
      </c>
      <c r="G18" s="35">
        <v>1049</v>
      </c>
      <c r="H18" s="35">
        <v>1197</v>
      </c>
      <c r="I18" s="36">
        <f t="shared" si="1"/>
        <v>14.108674928503341</v>
      </c>
      <c r="J18" s="36">
        <f t="shared" si="3"/>
        <v>5.1086167897230164</v>
      </c>
      <c r="K18" s="81"/>
      <c r="L18" s="35">
        <v>9122</v>
      </c>
      <c r="M18" s="36">
        <f t="shared" si="4"/>
        <v>4.800269429724624</v>
      </c>
      <c r="N18" s="15"/>
    </row>
    <row r="19" spans="1:14" ht="15.75">
      <c r="A19" s="12"/>
      <c r="B19" s="34" t="s">
        <v>30</v>
      </c>
      <c r="C19" s="35">
        <v>867</v>
      </c>
      <c r="D19" s="35">
        <v>889</v>
      </c>
      <c r="E19" s="36">
        <f t="shared" si="0"/>
        <v>2.5374855824682907</v>
      </c>
      <c r="F19" s="36">
        <f t="shared" si="2"/>
        <v>22.789028454242501</v>
      </c>
      <c r="G19" s="35">
        <v>4627</v>
      </c>
      <c r="H19" s="35">
        <v>5510</v>
      </c>
      <c r="I19" s="36">
        <f t="shared" si="1"/>
        <v>19.0836395072401</v>
      </c>
      <c r="J19" s="36">
        <f t="shared" si="3"/>
        <v>23.515855063804363</v>
      </c>
      <c r="K19" s="81"/>
      <c r="L19" s="35">
        <v>37312</v>
      </c>
      <c r="M19" s="36">
        <f t="shared" si="4"/>
        <v>19.634691181965049</v>
      </c>
      <c r="N19" s="15"/>
    </row>
    <row r="20" spans="1:14" ht="15.75">
      <c r="A20" s="12"/>
      <c r="B20" s="34" t="s">
        <v>34</v>
      </c>
      <c r="C20" s="35">
        <v>152</v>
      </c>
      <c r="D20" s="35">
        <v>138</v>
      </c>
      <c r="E20" s="36">
        <f t="shared" si="0"/>
        <v>-9.210526315789469</v>
      </c>
      <c r="F20" s="36">
        <f t="shared" si="2"/>
        <v>3.5375544732119968</v>
      </c>
      <c r="G20" s="35">
        <v>772</v>
      </c>
      <c r="H20" s="35">
        <v>788</v>
      </c>
      <c r="I20" s="36">
        <f t="shared" si="1"/>
        <v>2.0725388601036343</v>
      </c>
      <c r="J20" s="36">
        <f t="shared" si="3"/>
        <v>3.3630660236438907</v>
      </c>
      <c r="K20" s="81"/>
      <c r="L20" s="35">
        <v>5333</v>
      </c>
      <c r="M20" s="36">
        <f t="shared" si="4"/>
        <v>2.8063842215217516</v>
      </c>
      <c r="N20" s="15"/>
    </row>
    <row r="21" spans="1:14" ht="15.75">
      <c r="A21" s="12"/>
      <c r="B21" s="34" t="s">
        <v>32</v>
      </c>
      <c r="C21" s="35">
        <v>230</v>
      </c>
      <c r="D21" s="35">
        <v>150</v>
      </c>
      <c r="E21" s="36">
        <f t="shared" si="0"/>
        <v>-34.782608695652172</v>
      </c>
      <c r="F21" s="36">
        <f t="shared" si="2"/>
        <v>3.8451679056652139</v>
      </c>
      <c r="G21" s="35">
        <v>1243</v>
      </c>
      <c r="H21" s="35">
        <v>998</v>
      </c>
      <c r="I21" s="36">
        <f t="shared" si="1"/>
        <v>-19.710378117457761</v>
      </c>
      <c r="J21" s="36">
        <f t="shared" si="3"/>
        <v>4.2593145832444197</v>
      </c>
      <c r="K21" s="81"/>
      <c r="L21" s="35">
        <v>15686</v>
      </c>
      <c r="M21" s="36">
        <f t="shared" si="4"/>
        <v>8.2544426961916741</v>
      </c>
      <c r="N21" s="15"/>
    </row>
    <row r="22" spans="1:14" ht="15.75">
      <c r="A22" s="12"/>
      <c r="B22" s="34" t="s">
        <v>35</v>
      </c>
      <c r="C22" s="35">
        <v>125</v>
      </c>
      <c r="D22" s="35">
        <v>102</v>
      </c>
      <c r="E22" s="36">
        <f t="shared" si="0"/>
        <v>-18.400000000000006</v>
      </c>
      <c r="F22" s="36">
        <f t="shared" si="2"/>
        <v>2.6147141758523453</v>
      </c>
      <c r="G22" s="35">
        <v>323</v>
      </c>
      <c r="H22" s="35">
        <v>385</v>
      </c>
      <c r="I22" s="36">
        <f t="shared" si="1"/>
        <v>19.195046439628484</v>
      </c>
      <c r="J22" s="36">
        <f t="shared" si="3"/>
        <v>1.6431223592676369</v>
      </c>
      <c r="K22" s="81"/>
      <c r="L22" s="35">
        <v>2847</v>
      </c>
      <c r="M22" s="36">
        <f t="shared" si="4"/>
        <v>1.4981766132894108</v>
      </c>
      <c r="N22" s="15"/>
    </row>
    <row r="23" spans="1:14" ht="15.75">
      <c r="A23" s="12"/>
      <c r="B23" s="34" t="s">
        <v>41</v>
      </c>
      <c r="C23" s="35">
        <v>140</v>
      </c>
      <c r="D23" s="35">
        <v>104</v>
      </c>
      <c r="E23" s="36">
        <f t="shared" si="0"/>
        <v>-25.714285714285712</v>
      </c>
      <c r="F23" s="36">
        <f t="shared" si="2"/>
        <v>2.6659830812612149</v>
      </c>
      <c r="G23" s="35">
        <v>888</v>
      </c>
      <c r="H23" s="35">
        <v>665</v>
      </c>
      <c r="I23" s="36">
        <f t="shared" si="1"/>
        <v>-25.112612612612615</v>
      </c>
      <c r="J23" s="36">
        <f t="shared" si="3"/>
        <v>2.8381204387350092</v>
      </c>
      <c r="K23" s="81"/>
      <c r="L23" s="35">
        <v>6050</v>
      </c>
      <c r="M23" s="36">
        <f t="shared" si="4"/>
        <v>3.1836910819813609</v>
      </c>
      <c r="N23" s="15"/>
    </row>
    <row r="24" spans="1:14" ht="15.75">
      <c r="A24" s="12"/>
      <c r="B24" s="34" t="s">
        <v>52</v>
      </c>
      <c r="C24" s="35">
        <v>113</v>
      </c>
      <c r="D24" s="35">
        <v>76</v>
      </c>
      <c r="E24" s="36">
        <f t="shared" si="0"/>
        <v>-32.743362831858406</v>
      </c>
      <c r="F24" s="36">
        <f t="shared" si="2"/>
        <v>1.9482184055370417</v>
      </c>
      <c r="G24" s="35">
        <v>643</v>
      </c>
      <c r="H24" s="35">
        <v>520</v>
      </c>
      <c r="I24" s="36">
        <f t="shared" si="1"/>
        <v>-19.129082426127532</v>
      </c>
      <c r="J24" s="36">
        <f t="shared" si="3"/>
        <v>2.2192821475822626</v>
      </c>
      <c r="K24" s="81"/>
      <c r="L24" s="35">
        <v>4904</v>
      </c>
      <c r="M24" s="36">
        <f t="shared" si="4"/>
        <v>2.5806315811630736</v>
      </c>
      <c r="N24" s="15"/>
    </row>
    <row r="25" spans="1:14" ht="15.75">
      <c r="A25" s="12"/>
      <c r="B25" s="34" t="s">
        <v>38</v>
      </c>
      <c r="C25" s="35">
        <v>89</v>
      </c>
      <c r="D25" s="35">
        <v>103</v>
      </c>
      <c r="E25" s="36">
        <f t="shared" si="0"/>
        <v>15.730337078651679</v>
      </c>
      <c r="F25" s="36">
        <f t="shared" si="2"/>
        <v>2.6403486285567803</v>
      </c>
      <c r="G25" s="35">
        <v>633</v>
      </c>
      <c r="H25" s="35">
        <v>676</v>
      </c>
      <c r="I25" s="36">
        <f t="shared" si="1"/>
        <v>6.7930489731437671</v>
      </c>
      <c r="J25" s="36">
        <f t="shared" si="3"/>
        <v>2.8850667918569415</v>
      </c>
      <c r="K25" s="81"/>
      <c r="L25" s="35">
        <v>4288</v>
      </c>
      <c r="M25" s="36">
        <f t="shared" si="4"/>
        <v>2.2564739437249712</v>
      </c>
      <c r="N25" s="15"/>
    </row>
    <row r="26" spans="1:14" ht="15.75">
      <c r="A26" s="12"/>
      <c r="B26" s="34" t="s">
        <v>57</v>
      </c>
      <c r="C26" s="35">
        <v>0</v>
      </c>
      <c r="D26" s="35">
        <v>0</v>
      </c>
      <c r="E26" s="36" t="str">
        <f t="shared" si="0"/>
        <v/>
      </c>
      <c r="F26" s="36">
        <f t="shared" si="2"/>
        <v>0</v>
      </c>
      <c r="G26" s="35">
        <v>0</v>
      </c>
      <c r="H26" s="35">
        <v>0</v>
      </c>
      <c r="I26" s="36" t="str">
        <f t="shared" si="1"/>
        <v/>
      </c>
      <c r="J26" s="36">
        <f t="shared" si="3"/>
        <v>0</v>
      </c>
      <c r="K26" s="81"/>
      <c r="L26" s="35">
        <v>3</v>
      </c>
      <c r="M26" s="36">
        <f t="shared" si="4"/>
        <v>1.5786897927180302E-3</v>
      </c>
      <c r="N26" s="15"/>
    </row>
    <row r="27" spans="1:14" ht="15.75">
      <c r="A27" s="12"/>
      <c r="B27" s="34" t="s">
        <v>56</v>
      </c>
      <c r="C27" s="35">
        <v>2</v>
      </c>
      <c r="D27" s="35">
        <v>4</v>
      </c>
      <c r="E27" s="36">
        <f t="shared" si="0"/>
        <v>100</v>
      </c>
      <c r="F27" s="36">
        <f t="shared" si="2"/>
        <v>0.10253781081773904</v>
      </c>
      <c r="G27" s="35">
        <v>15</v>
      </c>
      <c r="H27" s="35">
        <v>17</v>
      </c>
      <c r="I27" s="36">
        <f t="shared" si="1"/>
        <v>13.33333333333333</v>
      </c>
      <c r="J27" s="36">
        <f t="shared" si="3"/>
        <v>7.2553454824804742E-2</v>
      </c>
      <c r="K27" s="81"/>
      <c r="L27" s="35">
        <v>119</v>
      </c>
      <c r="M27" s="36">
        <f t="shared" si="4"/>
        <v>6.2621361777815202E-2</v>
      </c>
      <c r="N27" s="15"/>
    </row>
    <row r="28" spans="1:14" ht="15.75">
      <c r="A28" s="12"/>
      <c r="B28" s="34" t="s">
        <v>39</v>
      </c>
      <c r="C28" s="35">
        <v>36</v>
      </c>
      <c r="D28" s="35">
        <v>44</v>
      </c>
      <c r="E28" s="36">
        <f t="shared" si="0"/>
        <v>22.222222222222232</v>
      </c>
      <c r="F28" s="36">
        <f t="shared" si="2"/>
        <v>1.1279159189951296</v>
      </c>
      <c r="G28" s="35">
        <v>204</v>
      </c>
      <c r="H28" s="35">
        <v>237</v>
      </c>
      <c r="I28" s="36">
        <f t="shared" si="1"/>
        <v>16.176470588235304</v>
      </c>
      <c r="J28" s="36">
        <f t="shared" si="3"/>
        <v>1.0114805172634544</v>
      </c>
      <c r="K28" s="81"/>
      <c r="L28" s="35">
        <v>1976</v>
      </c>
      <c r="M28" s="36">
        <f t="shared" si="4"/>
        <v>1.0398303434702758</v>
      </c>
      <c r="N28" s="15"/>
    </row>
    <row r="29" spans="1:14" ht="15.75">
      <c r="A29" s="12"/>
      <c r="B29" s="34" t="s">
        <v>31</v>
      </c>
      <c r="C29" s="35">
        <v>880</v>
      </c>
      <c r="D29" s="35">
        <v>742</v>
      </c>
      <c r="E29" s="36">
        <f t="shared" si="0"/>
        <v>-15.681818181818185</v>
      </c>
      <c r="F29" s="36">
        <f t="shared" si="2"/>
        <v>19.020763906690593</v>
      </c>
      <c r="G29" s="35">
        <v>4564</v>
      </c>
      <c r="H29" s="35">
        <v>5354</v>
      </c>
      <c r="I29" s="36">
        <f t="shared" si="1"/>
        <v>17.309377738825592</v>
      </c>
      <c r="J29" s="36">
        <f t="shared" si="3"/>
        <v>22.850070419529683</v>
      </c>
      <c r="K29" s="81"/>
      <c r="L29" s="35">
        <v>35795</v>
      </c>
      <c r="M29" s="36">
        <f t="shared" si="4"/>
        <v>18.836400376780631</v>
      </c>
      <c r="N29" s="15"/>
    </row>
    <row r="30" spans="1:14" ht="15.75">
      <c r="A30" s="12"/>
      <c r="B30" s="34" t="s">
        <v>58</v>
      </c>
      <c r="C30" s="35">
        <v>0</v>
      </c>
      <c r="D30" s="35">
        <v>0</v>
      </c>
      <c r="E30" s="36" t="str">
        <f t="shared" si="0"/>
        <v/>
      </c>
      <c r="F30" s="36">
        <f t="shared" si="2"/>
        <v>0</v>
      </c>
      <c r="G30" s="35">
        <v>0</v>
      </c>
      <c r="H30" s="35">
        <v>0</v>
      </c>
      <c r="I30" s="36" t="str">
        <f t="shared" si="1"/>
        <v/>
      </c>
      <c r="J30" s="36">
        <f t="shared" si="3"/>
        <v>0</v>
      </c>
      <c r="K30" s="81"/>
      <c r="L30" s="35">
        <v>12</v>
      </c>
      <c r="M30" s="36">
        <f t="shared" si="4"/>
        <v>6.3147591708721208E-3</v>
      </c>
      <c r="N30" s="15"/>
    </row>
    <row r="31" spans="1:14" ht="15.75">
      <c r="A31" s="12"/>
      <c r="B31" s="34" t="s">
        <v>55</v>
      </c>
      <c r="C31" s="35">
        <v>39</v>
      </c>
      <c r="D31" s="35">
        <v>44</v>
      </c>
      <c r="E31" s="36">
        <f t="shared" si="0"/>
        <v>12.820512820512819</v>
      </c>
      <c r="F31" s="36">
        <f t="shared" si="2"/>
        <v>1.1279159189951296</v>
      </c>
      <c r="G31" s="35">
        <v>138</v>
      </c>
      <c r="H31" s="35">
        <v>194</v>
      </c>
      <c r="I31" s="36">
        <f t="shared" si="1"/>
        <v>40.579710144927539</v>
      </c>
      <c r="J31" s="36">
        <f t="shared" si="3"/>
        <v>0.82796295505953654</v>
      </c>
      <c r="K31" s="81"/>
      <c r="L31" s="35">
        <v>983</v>
      </c>
      <c r="M31" s="36">
        <f t="shared" si="4"/>
        <v>0.51728402208060786</v>
      </c>
      <c r="N31" s="15"/>
    </row>
    <row r="32" spans="1:14" ht="15.75">
      <c r="A32" s="12"/>
      <c r="B32" s="34" t="s">
        <v>47</v>
      </c>
      <c r="C32" s="35">
        <v>443</v>
      </c>
      <c r="D32" s="35">
        <v>174</v>
      </c>
      <c r="E32" s="36">
        <f t="shared" si="0"/>
        <v>-60.722347629796843</v>
      </c>
      <c r="F32" s="36">
        <f t="shared" si="2"/>
        <v>4.4603947705716482</v>
      </c>
      <c r="G32" s="35">
        <v>1336</v>
      </c>
      <c r="H32" s="35">
        <v>776</v>
      </c>
      <c r="I32" s="36">
        <f t="shared" si="1"/>
        <v>-41.916167664670652</v>
      </c>
      <c r="J32" s="36">
        <f t="shared" si="3"/>
        <v>3.3118518202381462</v>
      </c>
      <c r="K32" s="81"/>
      <c r="L32" s="35">
        <v>5096</v>
      </c>
      <c r="M32" s="36">
        <f t="shared" si="4"/>
        <v>2.6816677278970271</v>
      </c>
      <c r="N32" s="15"/>
    </row>
    <row r="33" spans="1:14" ht="15.75">
      <c r="A33" s="12"/>
      <c r="B33" s="34" t="s">
        <v>40</v>
      </c>
      <c r="C33" s="35">
        <v>72</v>
      </c>
      <c r="D33" s="35">
        <v>77</v>
      </c>
      <c r="E33" s="36">
        <f t="shared" si="0"/>
        <v>6.944444444444442</v>
      </c>
      <c r="F33" s="36">
        <f t="shared" si="2"/>
        <v>1.9738528582414765</v>
      </c>
      <c r="G33" s="35">
        <v>505</v>
      </c>
      <c r="H33" s="35">
        <v>438</v>
      </c>
      <c r="I33" s="36">
        <f t="shared" si="1"/>
        <v>-13.267326732673268</v>
      </c>
      <c r="J33" s="36">
        <f t="shared" si="3"/>
        <v>1.8693184243096752</v>
      </c>
      <c r="K33" s="81"/>
      <c r="L33" s="35">
        <v>3660</v>
      </c>
      <c r="M33" s="36">
        <f t="shared" si="4"/>
        <v>1.9260015471159968</v>
      </c>
      <c r="N33" s="15"/>
    </row>
    <row r="34" spans="1:14" ht="15.75">
      <c r="A34" s="12"/>
      <c r="B34" s="34" t="s">
        <v>44</v>
      </c>
      <c r="C34" s="35">
        <v>186</v>
      </c>
      <c r="D34" s="35">
        <v>62</v>
      </c>
      <c r="E34" s="36">
        <f t="shared" si="0"/>
        <v>-66.666666666666671</v>
      </c>
      <c r="F34" s="36">
        <f t="shared" si="2"/>
        <v>1.5893360676749551</v>
      </c>
      <c r="G34" s="35">
        <v>896</v>
      </c>
      <c r="H34" s="35">
        <v>387</v>
      </c>
      <c r="I34" s="36">
        <f t="shared" si="1"/>
        <v>-56.808035714285722</v>
      </c>
      <c r="J34" s="36">
        <f t="shared" si="3"/>
        <v>1.651658059835261</v>
      </c>
      <c r="K34" s="81"/>
      <c r="L34" s="35">
        <v>4577</v>
      </c>
      <c r="M34" s="36">
        <f t="shared" si="4"/>
        <v>2.4085543937568081</v>
      </c>
      <c r="N34" s="15"/>
    </row>
    <row r="35" spans="1:14" ht="15.75">
      <c r="A35" s="12"/>
      <c r="B35" s="34" t="s">
        <v>36</v>
      </c>
      <c r="C35" s="35">
        <v>80</v>
      </c>
      <c r="D35" s="35">
        <v>56</v>
      </c>
      <c r="E35" s="36">
        <f t="shared" si="0"/>
        <v>-30.000000000000004</v>
      </c>
      <c r="F35" s="36">
        <f t="shared" si="2"/>
        <v>1.4355293514483465</v>
      </c>
      <c r="G35" s="35">
        <v>340</v>
      </c>
      <c r="H35" s="35">
        <v>348</v>
      </c>
      <c r="I35" s="36">
        <f t="shared" si="1"/>
        <v>2.3529411764705799</v>
      </c>
      <c r="J35" s="36">
        <f t="shared" si="3"/>
        <v>1.4852118987665912</v>
      </c>
      <c r="K35" s="81"/>
      <c r="L35" s="35">
        <v>3880</v>
      </c>
      <c r="M35" s="36">
        <f t="shared" si="4"/>
        <v>2.041772131915319</v>
      </c>
      <c r="N35" s="15"/>
    </row>
    <row r="36" spans="1:14" ht="15.75">
      <c r="A36" s="12"/>
      <c r="B36" s="34" t="s">
        <v>48</v>
      </c>
      <c r="C36" s="35">
        <v>209</v>
      </c>
      <c r="D36" s="35">
        <v>134</v>
      </c>
      <c r="E36" s="36">
        <f t="shared" si="0"/>
        <v>-35.885167464114829</v>
      </c>
      <c r="F36" s="36">
        <f t="shared" si="2"/>
        <v>3.4350166623942577</v>
      </c>
      <c r="G36" s="35">
        <v>840</v>
      </c>
      <c r="H36" s="35">
        <v>713</v>
      </c>
      <c r="I36" s="36">
        <f t="shared" si="1"/>
        <v>-15.11904761904762</v>
      </c>
      <c r="J36" s="36">
        <f t="shared" si="3"/>
        <v>3.0429772523579874</v>
      </c>
      <c r="K36" s="81"/>
      <c r="L36" s="35">
        <v>4276</v>
      </c>
      <c r="M36" s="36">
        <f t="shared" si="4"/>
        <v>2.2501591845540991</v>
      </c>
      <c r="N36" s="15"/>
    </row>
    <row r="37" spans="1:14" ht="15.75">
      <c r="A37" s="12"/>
      <c r="B37" s="34" t="s">
        <v>85</v>
      </c>
      <c r="C37" s="35">
        <v>0</v>
      </c>
      <c r="D37" s="35">
        <v>0</v>
      </c>
      <c r="E37" s="36" t="str">
        <f t="shared" si="0"/>
        <v/>
      </c>
      <c r="F37" s="36">
        <f t="shared" si="2"/>
        <v>0</v>
      </c>
      <c r="G37" s="35">
        <v>1</v>
      </c>
      <c r="H37" s="35">
        <v>1</v>
      </c>
      <c r="I37" s="36">
        <f t="shared" si="1"/>
        <v>0</v>
      </c>
      <c r="J37" s="36">
        <f t="shared" si="3"/>
        <v>4.2678502838120443E-3</v>
      </c>
      <c r="K37" s="81"/>
      <c r="L37" s="35">
        <v>7</v>
      </c>
      <c r="M37" s="36">
        <f t="shared" si="4"/>
        <v>3.6836095163420707E-3</v>
      </c>
      <c r="N37" s="15"/>
    </row>
    <row r="38" spans="1:14" ht="15.75">
      <c r="A38" s="12"/>
      <c r="B38" s="34" t="s">
        <v>53</v>
      </c>
      <c r="C38" s="35">
        <v>101</v>
      </c>
      <c r="D38" s="35">
        <v>80</v>
      </c>
      <c r="E38" s="36">
        <f t="shared" si="0"/>
        <v>-20.792079207920789</v>
      </c>
      <c r="F38" s="36">
        <f t="shared" si="2"/>
        <v>2.050756216354781</v>
      </c>
      <c r="G38" s="35">
        <v>524</v>
      </c>
      <c r="H38" s="35">
        <v>407</v>
      </c>
      <c r="I38" s="36">
        <f t="shared" si="1"/>
        <v>-22.328244274809162</v>
      </c>
      <c r="J38" s="36">
        <f t="shared" si="3"/>
        <v>1.7370150655115018</v>
      </c>
      <c r="K38" s="81"/>
      <c r="L38" s="35">
        <v>2582</v>
      </c>
      <c r="M38" s="36">
        <f t="shared" si="4"/>
        <v>1.3587256815993181</v>
      </c>
      <c r="N38" s="15"/>
    </row>
    <row r="39" spans="1:14" ht="15.75">
      <c r="A39" s="12"/>
      <c r="B39" s="34" t="s">
        <v>50</v>
      </c>
      <c r="C39" s="35">
        <v>84</v>
      </c>
      <c r="D39" s="35">
        <v>48</v>
      </c>
      <c r="E39" s="36">
        <f t="shared" si="0"/>
        <v>-42.857142857142861</v>
      </c>
      <c r="F39" s="36">
        <f t="shared" si="2"/>
        <v>1.2304537298128686</v>
      </c>
      <c r="G39" s="35">
        <v>593</v>
      </c>
      <c r="H39" s="35">
        <v>450</v>
      </c>
      <c r="I39" s="36">
        <f t="shared" si="1"/>
        <v>-24.114671163575039</v>
      </c>
      <c r="J39" s="36">
        <f t="shared" si="3"/>
        <v>1.9205326277154198</v>
      </c>
      <c r="K39" s="81"/>
      <c r="L39" s="35">
        <v>3243</v>
      </c>
      <c r="M39" s="36">
        <f t="shared" si="4"/>
        <v>1.7065636659281906</v>
      </c>
      <c r="N39" s="15"/>
    </row>
    <row r="40" spans="1:14" ht="15.75">
      <c r="A40" s="12"/>
      <c r="B40" s="34" t="s">
        <v>54</v>
      </c>
      <c r="C40" s="35">
        <v>0</v>
      </c>
      <c r="D40" s="35">
        <v>1</v>
      </c>
      <c r="E40" s="36" t="str">
        <f t="shared" si="0"/>
        <v/>
      </c>
      <c r="F40" s="36">
        <f t="shared" si="2"/>
        <v>2.5634452704434759E-2</v>
      </c>
      <c r="G40" s="35">
        <v>3</v>
      </c>
      <c r="H40" s="35">
        <v>9</v>
      </c>
      <c r="I40" s="36">
        <f t="shared" si="1"/>
        <v>200</v>
      </c>
      <c r="J40" s="36">
        <f t="shared" si="3"/>
        <v>3.8410652554308394E-2</v>
      </c>
      <c r="K40" s="81"/>
      <c r="L40" s="35">
        <v>34</v>
      </c>
      <c r="M40" s="36">
        <f t="shared" si="4"/>
        <v>1.7891817650804342E-2</v>
      </c>
      <c r="N40" s="15"/>
    </row>
    <row r="41" spans="1:14" ht="15.75">
      <c r="A41" s="12"/>
      <c r="B41" s="34" t="s">
        <v>232</v>
      </c>
      <c r="C41" s="35">
        <v>0</v>
      </c>
      <c r="D41" s="35">
        <v>2</v>
      </c>
      <c r="E41" s="36" t="str">
        <f t="shared" si="0"/>
        <v/>
      </c>
      <c r="F41" s="36">
        <f t="shared" si="2"/>
        <v>5.1268905408869518E-2</v>
      </c>
      <c r="G41" s="35">
        <v>8</v>
      </c>
      <c r="H41" s="35">
        <v>8</v>
      </c>
      <c r="I41" s="36">
        <f t="shared" si="1"/>
        <v>0</v>
      </c>
      <c r="J41" s="36">
        <f t="shared" si="3"/>
        <v>3.4142802270496354E-2</v>
      </c>
      <c r="K41" s="81"/>
      <c r="L41" s="35">
        <v>53</v>
      </c>
      <c r="M41" s="36">
        <f t="shared" si="4"/>
        <v>2.7890186338018534E-2</v>
      </c>
      <c r="N41" s="15"/>
    </row>
    <row r="42" spans="1:14" ht="15.75">
      <c r="A42" s="12"/>
      <c r="B42" s="34" t="s">
        <v>42</v>
      </c>
      <c r="C42" s="35">
        <v>198</v>
      </c>
      <c r="D42" s="35">
        <v>109</v>
      </c>
      <c r="E42" s="36">
        <f t="shared" si="0"/>
        <v>-44.949494949494948</v>
      </c>
      <c r="F42" s="36">
        <f t="shared" si="2"/>
        <v>2.7941553447833889</v>
      </c>
      <c r="G42" s="35">
        <v>733</v>
      </c>
      <c r="H42" s="35">
        <v>548</v>
      </c>
      <c r="I42" s="36">
        <f t="shared" si="1"/>
        <v>-25.238744884038201</v>
      </c>
      <c r="J42" s="36">
        <f t="shared" si="3"/>
        <v>2.3387819555289999</v>
      </c>
      <c r="K42" s="81"/>
      <c r="L42" s="35">
        <v>5259</v>
      </c>
      <c r="M42" s="36">
        <f t="shared" si="4"/>
        <v>2.7674432066347068</v>
      </c>
      <c r="N42" s="15"/>
    </row>
    <row r="43" spans="1:14" ht="15.75">
      <c r="A43" s="12"/>
      <c r="B43" s="34" t="s">
        <v>51</v>
      </c>
      <c r="C43" s="35">
        <v>100</v>
      </c>
      <c r="D43" s="35">
        <v>47</v>
      </c>
      <c r="E43" s="36">
        <f t="shared" si="0"/>
        <v>-53</v>
      </c>
      <c r="F43" s="36">
        <f t="shared" si="2"/>
        <v>1.2048192771084338</v>
      </c>
      <c r="G43" s="35">
        <v>562</v>
      </c>
      <c r="H43" s="35">
        <v>256</v>
      </c>
      <c r="I43" s="36">
        <f t="shared" si="1"/>
        <v>-54.44839857651246</v>
      </c>
      <c r="J43" s="36">
        <f t="shared" si="3"/>
        <v>1.0925696726558833</v>
      </c>
      <c r="K43" s="81"/>
      <c r="L43" s="35">
        <v>8239</v>
      </c>
      <c r="M43" s="36">
        <f t="shared" si="4"/>
        <v>4.3356084007346167</v>
      </c>
      <c r="N43" s="15"/>
    </row>
    <row r="44" spans="1:14" ht="15.75">
      <c r="A44" s="12"/>
      <c r="B44" s="34" t="s">
        <v>46</v>
      </c>
      <c r="C44" s="35">
        <v>16</v>
      </c>
      <c r="D44" s="35">
        <v>12</v>
      </c>
      <c r="E44" s="36">
        <f t="shared" si="0"/>
        <v>-25</v>
      </c>
      <c r="F44" s="36">
        <f t="shared" si="2"/>
        <v>0.30761343245321715</v>
      </c>
      <c r="G44" s="35">
        <v>96</v>
      </c>
      <c r="H44" s="35">
        <v>83</v>
      </c>
      <c r="I44" s="36">
        <f t="shared" si="1"/>
        <v>-13.541666666666663</v>
      </c>
      <c r="J44" s="36">
        <f t="shared" si="3"/>
        <v>0.35423157355639961</v>
      </c>
      <c r="K44" s="81"/>
      <c r="L44" s="35">
        <v>827</v>
      </c>
      <c r="M44" s="36">
        <f t="shared" si="4"/>
        <v>0.43519215285927032</v>
      </c>
      <c r="N44" s="15"/>
    </row>
    <row r="45" spans="1:14" ht="15.75">
      <c r="A45" s="12"/>
      <c r="B45" s="34" t="s">
        <v>49</v>
      </c>
      <c r="C45" s="35">
        <v>185</v>
      </c>
      <c r="D45" s="35">
        <v>198</v>
      </c>
      <c r="E45" s="36">
        <f t="shared" si="0"/>
        <v>7.0270270270270219</v>
      </c>
      <c r="F45" s="36">
        <f t="shared" si="2"/>
        <v>5.0756216354780825</v>
      </c>
      <c r="G45" s="35">
        <v>778</v>
      </c>
      <c r="H45" s="35">
        <v>987</v>
      </c>
      <c r="I45" s="36">
        <f t="shared" si="1"/>
        <v>26.863753213367602</v>
      </c>
      <c r="J45" s="36">
        <f t="shared" si="3"/>
        <v>4.212368230122487</v>
      </c>
      <c r="K45" s="81"/>
      <c r="L45" s="35">
        <v>5892</v>
      </c>
      <c r="M45" s="36">
        <f t="shared" si="4"/>
        <v>3.1005467528982114</v>
      </c>
      <c r="N45" s="15"/>
    </row>
    <row r="46" spans="1:14" ht="15.75">
      <c r="A46" s="12"/>
      <c r="B46" s="34" t="s">
        <v>37</v>
      </c>
      <c r="C46" s="35">
        <v>193</v>
      </c>
      <c r="D46" s="35">
        <v>135</v>
      </c>
      <c r="E46" s="36">
        <f t="shared" si="0"/>
        <v>-30.051813471502587</v>
      </c>
      <c r="F46" s="36">
        <f t="shared" si="2"/>
        <v>3.4606511150986927</v>
      </c>
      <c r="G46" s="35">
        <v>995</v>
      </c>
      <c r="H46" s="35">
        <v>680</v>
      </c>
      <c r="I46" s="36">
        <f t="shared" si="1"/>
        <v>-31.658291457286435</v>
      </c>
      <c r="J46" s="36">
        <f t="shared" si="3"/>
        <v>2.9021381929921897</v>
      </c>
      <c r="K46" s="81"/>
      <c r="L46" s="35">
        <v>9951</v>
      </c>
      <c r="M46" s="36">
        <f t="shared" si="4"/>
        <v>5.2365140424457062</v>
      </c>
      <c r="N46" s="15"/>
    </row>
    <row r="47" spans="1:14" ht="15.75">
      <c r="A47" s="12"/>
      <c r="B47" s="34" t="s">
        <v>45</v>
      </c>
      <c r="C47" s="35">
        <v>70</v>
      </c>
      <c r="D47" s="35">
        <v>73</v>
      </c>
      <c r="E47" s="36">
        <f t="shared" si="0"/>
        <v>4.2857142857142927</v>
      </c>
      <c r="F47" s="36">
        <f t="shared" si="2"/>
        <v>1.8713150474237374</v>
      </c>
      <c r="G47" s="35">
        <v>467</v>
      </c>
      <c r="H47" s="35">
        <v>383</v>
      </c>
      <c r="I47" s="36">
        <f t="shared" si="1"/>
        <v>-17.987152034261243</v>
      </c>
      <c r="J47" s="36">
        <f t="shared" si="3"/>
        <v>1.6345866587000129</v>
      </c>
      <c r="K47" s="81"/>
      <c r="L47" s="35">
        <v>3953</v>
      </c>
      <c r="M47" s="36">
        <f t="shared" si="4"/>
        <v>2.0801869168714577</v>
      </c>
      <c r="N47" s="15"/>
    </row>
    <row r="48" spans="1:14" ht="15.75">
      <c r="A48" s="12"/>
      <c r="B48" s="40" t="s">
        <v>70</v>
      </c>
      <c r="C48" s="42">
        <f>SUM(C16:C47)</f>
        <v>4930</v>
      </c>
      <c r="D48" s="42">
        <f>SUM(D16:D47)</f>
        <v>3901</v>
      </c>
      <c r="E48" s="38">
        <f t="shared" si="0"/>
        <v>-20.872210953346858</v>
      </c>
      <c r="F48" s="38">
        <f>SUM(F16:F47)</f>
        <v>100.00000000000003</v>
      </c>
      <c r="G48" s="42">
        <f>SUM(G16:G47)</f>
        <v>24379</v>
      </c>
      <c r="H48" s="42">
        <f>SUM(H16:H47)</f>
        <v>23431</v>
      </c>
      <c r="I48" s="38">
        <f t="shared" si="1"/>
        <v>-3.8885926412076</v>
      </c>
      <c r="J48" s="38">
        <f>SUM(J16:J47)</f>
        <v>100</v>
      </c>
      <c r="K48" s="4"/>
      <c r="L48" s="42">
        <f>SUM(L16:L47)</f>
        <v>190031</v>
      </c>
      <c r="M48" s="38">
        <f>SUM(M16:M47)</f>
        <v>99.999999999999986</v>
      </c>
      <c r="N48" s="15"/>
    </row>
    <row r="49" spans="1:14">
      <c r="A49" s="12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15"/>
    </row>
    <row r="50" spans="1:14" ht="15.75">
      <c r="A50" s="12"/>
      <c r="B50" s="34" t="s">
        <v>254</v>
      </c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15"/>
    </row>
    <row r="51" spans="1:14">
      <c r="A51" s="18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19"/>
    </row>
    <row r="55" spans="1:14">
      <c r="A55" s="12"/>
      <c r="B55" s="4"/>
      <c r="C55" s="4"/>
      <c r="D55" s="4"/>
      <c r="E55" s="4"/>
      <c r="F55" s="4"/>
      <c r="G55" s="4"/>
      <c r="H55" s="4"/>
      <c r="I55" s="4"/>
      <c r="J55" s="4"/>
      <c r="K55" s="4"/>
    </row>
  </sheetData>
  <mergeCells count="8">
    <mergeCell ref="C11:M11"/>
    <mergeCell ref="C13:D13"/>
    <mergeCell ref="E13:E14"/>
    <mergeCell ref="F13:F14"/>
    <mergeCell ref="G13:H13"/>
    <mergeCell ref="I13:I14"/>
    <mergeCell ref="J13:J14"/>
    <mergeCell ref="M13:M14"/>
  </mergeCells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tabColor rgb="FFFF0000"/>
  </sheetPr>
  <dimension ref="A1:S55"/>
  <sheetViews>
    <sheetView showGridLines="0" zoomScale="90" zoomScaleNormal="90" workbookViewId="0"/>
  </sheetViews>
  <sheetFormatPr baseColWidth="10" defaultRowHeight="15"/>
  <cols>
    <col min="1" max="1" width="1.7109375" customWidth="1"/>
    <col min="2" max="2" width="61.28515625" customWidth="1"/>
    <col min="3" max="9" width="11.7109375" customWidth="1"/>
    <col min="10" max="10" width="11.85546875" customWidth="1"/>
    <col min="11" max="11" width="4.5703125" customWidth="1"/>
    <col min="12" max="13" width="11.7109375" customWidth="1"/>
    <col min="14" max="14" width="1.7109375" customWidth="1"/>
    <col min="15" max="15" width="12" bestFit="1" customWidth="1"/>
    <col min="16" max="16" width="12.42578125" bestFit="1" customWidth="1"/>
    <col min="17" max="17" width="12" bestFit="1" customWidth="1"/>
    <col min="18" max="18" width="12.42578125" bestFit="1" customWidth="1"/>
    <col min="19" max="19" width="12" bestFit="1" customWidth="1"/>
  </cols>
  <sheetData>
    <row r="1" spans="1:19" ht="18">
      <c r="A1" s="9"/>
      <c r="B1" s="6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1"/>
      <c r="O1" s="7"/>
      <c r="P1" s="7"/>
      <c r="Q1" s="7"/>
      <c r="R1" s="7"/>
      <c r="S1" s="7"/>
    </row>
    <row r="2" spans="1:19" ht="18">
      <c r="A2" s="12"/>
      <c r="B2" s="4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4"/>
      <c r="O2" s="7"/>
      <c r="P2" s="7"/>
      <c r="Q2" s="7"/>
      <c r="R2" s="7"/>
      <c r="S2" s="7"/>
    </row>
    <row r="3" spans="1:19">
      <c r="A3" s="12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15"/>
    </row>
    <row r="4" spans="1:19">
      <c r="A4" s="12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15"/>
    </row>
    <row r="5" spans="1:19" ht="15.75">
      <c r="A5" s="12"/>
      <c r="B5" s="16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15"/>
    </row>
    <row r="6" spans="1:19" ht="15.75">
      <c r="A6" s="12"/>
      <c r="B6" s="3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15"/>
    </row>
    <row r="7" spans="1:19">
      <c r="A7" s="12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15"/>
    </row>
    <row r="8" spans="1:19">
      <c r="A8" s="12"/>
      <c r="B8" s="8"/>
      <c r="C8" s="26"/>
      <c r="D8" s="4"/>
      <c r="E8" s="4"/>
      <c r="F8" s="4"/>
      <c r="G8" s="4"/>
      <c r="H8" s="4"/>
      <c r="I8" s="4"/>
      <c r="J8" s="4"/>
      <c r="K8" s="4"/>
      <c r="L8" s="4"/>
      <c r="M8" s="4"/>
      <c r="N8" s="15"/>
    </row>
    <row r="9" spans="1:19">
      <c r="A9" s="12"/>
      <c r="B9" s="8"/>
      <c r="C9" s="26"/>
      <c r="D9" s="4"/>
      <c r="E9" s="4"/>
      <c r="F9" s="4"/>
      <c r="G9" s="4"/>
      <c r="H9" s="4"/>
      <c r="I9" s="4"/>
      <c r="J9" s="4"/>
      <c r="K9" s="4"/>
      <c r="L9" s="4"/>
      <c r="M9" s="4"/>
      <c r="N9" s="15"/>
    </row>
    <row r="10" spans="1:19">
      <c r="A10" s="12"/>
      <c r="B10" s="8"/>
      <c r="C10" s="26"/>
      <c r="D10" s="4"/>
      <c r="E10" s="4"/>
      <c r="F10" s="4"/>
      <c r="G10" s="4"/>
      <c r="H10" s="4"/>
      <c r="I10" s="4"/>
      <c r="J10" s="4"/>
      <c r="K10" s="4"/>
      <c r="L10" s="4"/>
      <c r="M10" s="4"/>
      <c r="N10" s="15"/>
    </row>
    <row r="11" spans="1:19" ht="15.75">
      <c r="A11" s="12"/>
      <c r="B11" s="8"/>
      <c r="C11" s="97" t="s">
        <v>106</v>
      </c>
      <c r="D11" s="97"/>
      <c r="E11" s="97"/>
      <c r="F11" s="97"/>
      <c r="G11" s="97"/>
      <c r="H11" s="97"/>
      <c r="I11" s="97"/>
      <c r="J11" s="97"/>
      <c r="K11" s="97"/>
      <c r="L11" s="97"/>
      <c r="M11" s="97"/>
      <c r="N11" s="15"/>
    </row>
    <row r="12" spans="1:19" ht="15.75">
      <c r="A12" s="12"/>
      <c r="B12" s="8"/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15"/>
    </row>
    <row r="13" spans="1:19" ht="31.5">
      <c r="A13" s="12"/>
      <c r="B13" s="30" t="s">
        <v>256</v>
      </c>
      <c r="C13" s="98" t="s">
        <v>314</v>
      </c>
      <c r="D13" s="98"/>
      <c r="E13" s="95" t="s">
        <v>311</v>
      </c>
      <c r="F13" s="95" t="s">
        <v>305</v>
      </c>
      <c r="G13" s="100" t="s">
        <v>315</v>
      </c>
      <c r="H13" s="99"/>
      <c r="I13" s="95" t="s">
        <v>311</v>
      </c>
      <c r="J13" s="95" t="s">
        <v>305</v>
      </c>
      <c r="K13" s="32"/>
      <c r="L13" s="88" t="s">
        <v>316</v>
      </c>
      <c r="M13" s="95" t="s">
        <v>101</v>
      </c>
      <c r="N13" s="15"/>
    </row>
    <row r="14" spans="1:19" ht="15.75">
      <c r="A14" s="12"/>
      <c r="B14" s="30"/>
      <c r="C14" s="31">
        <v>2017</v>
      </c>
      <c r="D14" s="31">
        <v>2018</v>
      </c>
      <c r="E14" s="95"/>
      <c r="F14" s="95"/>
      <c r="G14" s="31">
        <v>2017</v>
      </c>
      <c r="H14" s="31">
        <v>2018</v>
      </c>
      <c r="I14" s="95"/>
      <c r="J14" s="95"/>
      <c r="K14" s="32"/>
      <c r="L14" s="39" t="s">
        <v>313</v>
      </c>
      <c r="M14" s="95"/>
      <c r="N14" s="15"/>
    </row>
    <row r="15" spans="1:19">
      <c r="A15" s="12"/>
      <c r="B15" s="8"/>
      <c r="C15" s="26"/>
      <c r="D15" s="4"/>
      <c r="E15" s="4"/>
      <c r="F15" s="4"/>
      <c r="G15" s="4"/>
      <c r="H15" s="4"/>
      <c r="I15" s="4"/>
      <c r="J15" s="4"/>
      <c r="K15" s="4"/>
      <c r="L15" s="4"/>
      <c r="M15" s="4"/>
      <c r="N15" s="15"/>
    </row>
    <row r="16" spans="1:19" ht="15.75">
      <c r="A16" s="12"/>
      <c r="B16" s="34" t="s">
        <v>233</v>
      </c>
      <c r="C16" s="35">
        <v>94</v>
      </c>
      <c r="D16" s="35">
        <v>246</v>
      </c>
      <c r="E16" s="36">
        <f t="shared" ref="E16:E41" si="0">IF(ISBLANK(D16),"",(IFERROR(((D16/C16-1)*100),"")))</f>
        <v>161.70212765957447</v>
      </c>
      <c r="F16" s="36">
        <f>+(D16*100)/$D$41</f>
        <v>2.9275258836129954</v>
      </c>
      <c r="G16" s="35">
        <v>438</v>
      </c>
      <c r="H16" s="35">
        <v>1414</v>
      </c>
      <c r="I16" s="36">
        <f t="shared" ref="I16:I41" si="1">IF(ISBLANK(H16),"",(IFERROR(((H16/G16-1)*100),"")))</f>
        <v>222.83105022831049</v>
      </c>
      <c r="J16" s="36">
        <f>+(H16*100)/$H$41</f>
        <v>2.8263607107877431</v>
      </c>
      <c r="K16" s="81"/>
      <c r="L16" s="35">
        <v>6895</v>
      </c>
      <c r="M16" s="36">
        <f>+(L16*100)/$L$41</f>
        <v>1.813419037875341</v>
      </c>
      <c r="N16" s="15"/>
    </row>
    <row r="17" spans="1:18" ht="15.75">
      <c r="A17" s="12"/>
      <c r="B17" s="34" t="s">
        <v>234</v>
      </c>
      <c r="C17" s="35">
        <v>60</v>
      </c>
      <c r="D17" s="35">
        <v>299</v>
      </c>
      <c r="E17" s="36">
        <f t="shared" si="0"/>
        <v>398.33333333333331</v>
      </c>
      <c r="F17" s="36">
        <f t="shared" ref="F17:F40" si="2">+(D17*100)/$D$41</f>
        <v>3.5582530048792096</v>
      </c>
      <c r="G17" s="35">
        <v>241</v>
      </c>
      <c r="H17" s="35">
        <v>1695</v>
      </c>
      <c r="I17" s="36">
        <f t="shared" si="1"/>
        <v>603.31950207468878</v>
      </c>
      <c r="J17" s="36">
        <f t="shared" ref="J17:J40" si="3">+(H17*100)/$H$41</f>
        <v>3.3880349397349536</v>
      </c>
      <c r="K17" s="81"/>
      <c r="L17" s="35">
        <v>5470</v>
      </c>
      <c r="M17" s="36">
        <f t="shared" ref="M17:M40" si="4">+(L17*100)/$L$41</f>
        <v>1.4386370032165503</v>
      </c>
      <c r="N17" s="15"/>
    </row>
    <row r="18" spans="1:18" ht="15.75">
      <c r="A18" s="12"/>
      <c r="B18" s="34" t="s">
        <v>235</v>
      </c>
      <c r="C18" s="35">
        <v>637</v>
      </c>
      <c r="D18" s="35">
        <v>36</v>
      </c>
      <c r="E18" s="36">
        <f t="shared" si="0"/>
        <v>-94.34850863422291</v>
      </c>
      <c r="F18" s="36">
        <f t="shared" si="2"/>
        <v>0.42841842199214564</v>
      </c>
      <c r="G18" s="35">
        <v>3779</v>
      </c>
      <c r="H18" s="35">
        <v>220</v>
      </c>
      <c r="I18" s="36">
        <f t="shared" si="1"/>
        <v>-94.178354061921141</v>
      </c>
      <c r="J18" s="36">
        <f t="shared" si="3"/>
        <v>0.43974494793020047</v>
      </c>
      <c r="K18" s="81"/>
      <c r="L18" s="35">
        <v>25111</v>
      </c>
      <c r="M18" s="36">
        <f t="shared" si="4"/>
        <v>6.6043169630293956</v>
      </c>
      <c r="N18" s="15"/>
    </row>
    <row r="19" spans="1:18" ht="15.75">
      <c r="A19" s="12"/>
      <c r="B19" s="34" t="s">
        <v>236</v>
      </c>
      <c r="C19" s="35">
        <v>80</v>
      </c>
      <c r="D19" s="35">
        <v>64</v>
      </c>
      <c r="E19" s="36">
        <f t="shared" si="0"/>
        <v>-19.999999999999996</v>
      </c>
      <c r="F19" s="36">
        <f t="shared" si="2"/>
        <v>0.76163275020825894</v>
      </c>
      <c r="G19" s="35">
        <v>441</v>
      </c>
      <c r="H19" s="35">
        <v>326</v>
      </c>
      <c r="I19" s="36">
        <f t="shared" si="1"/>
        <v>-26.077097505668934</v>
      </c>
      <c r="J19" s="36">
        <f t="shared" si="3"/>
        <v>0.65162205920566074</v>
      </c>
      <c r="K19" s="81"/>
      <c r="L19" s="35">
        <v>3458</v>
      </c>
      <c r="M19" s="36">
        <f t="shared" si="4"/>
        <v>0.9094710707719984</v>
      </c>
      <c r="N19" s="15"/>
    </row>
    <row r="20" spans="1:18" ht="15.75">
      <c r="A20" s="12"/>
      <c r="B20" s="34" t="s">
        <v>237</v>
      </c>
      <c r="C20" s="35">
        <v>162</v>
      </c>
      <c r="D20" s="35">
        <v>57</v>
      </c>
      <c r="E20" s="36">
        <f t="shared" si="0"/>
        <v>-64.81481481481481</v>
      </c>
      <c r="F20" s="36">
        <f t="shared" si="2"/>
        <v>0.67832916815423061</v>
      </c>
      <c r="G20" s="35">
        <v>964</v>
      </c>
      <c r="H20" s="35">
        <v>363</v>
      </c>
      <c r="I20" s="36">
        <f t="shared" si="1"/>
        <v>-62.344398340248965</v>
      </c>
      <c r="J20" s="36">
        <f t="shared" si="3"/>
        <v>0.72557916408483081</v>
      </c>
      <c r="K20" s="81"/>
      <c r="L20" s="35">
        <v>5956</v>
      </c>
      <c r="M20" s="36">
        <f t="shared" si="4"/>
        <v>1.5664574024054432</v>
      </c>
      <c r="N20" s="15"/>
    </row>
    <row r="21" spans="1:18" ht="15" customHeight="1">
      <c r="A21" s="12"/>
      <c r="B21" s="34" t="s">
        <v>238</v>
      </c>
      <c r="C21" s="35">
        <v>94</v>
      </c>
      <c r="D21" s="35">
        <v>17</v>
      </c>
      <c r="E21" s="36">
        <f t="shared" si="0"/>
        <v>-81.914893617021278</v>
      </c>
      <c r="F21" s="36">
        <f t="shared" si="2"/>
        <v>0.20230869927406878</v>
      </c>
      <c r="G21" s="35">
        <v>472</v>
      </c>
      <c r="H21" s="35">
        <v>120</v>
      </c>
      <c r="I21" s="36">
        <f t="shared" si="1"/>
        <v>-74.576271186440678</v>
      </c>
      <c r="J21" s="36">
        <f t="shared" si="3"/>
        <v>0.23986088068920025</v>
      </c>
      <c r="K21" s="81"/>
      <c r="L21" s="35">
        <v>2901</v>
      </c>
      <c r="M21" s="36">
        <f t="shared" si="4"/>
        <v>0.76297732108431671</v>
      </c>
      <c r="N21" s="15"/>
    </row>
    <row r="22" spans="1:18" ht="15.75">
      <c r="A22" s="12"/>
      <c r="B22" s="34" t="s">
        <v>239</v>
      </c>
      <c r="C22" s="35">
        <v>520</v>
      </c>
      <c r="D22" s="35">
        <v>19</v>
      </c>
      <c r="E22" s="36">
        <f t="shared" si="0"/>
        <v>-96.346153846153854</v>
      </c>
      <c r="F22" s="36">
        <f t="shared" si="2"/>
        <v>0.22610972271807689</v>
      </c>
      <c r="G22" s="35">
        <v>2507</v>
      </c>
      <c r="H22" s="35">
        <v>81</v>
      </c>
      <c r="I22" s="36">
        <f t="shared" si="1"/>
        <v>-96.769046669325888</v>
      </c>
      <c r="J22" s="36">
        <f t="shared" si="3"/>
        <v>0.16190609446521018</v>
      </c>
      <c r="K22" s="81"/>
      <c r="L22" s="35">
        <v>11855</v>
      </c>
      <c r="M22" s="36">
        <f t="shared" si="4"/>
        <v>3.1179235234245346</v>
      </c>
      <c r="N22" s="15"/>
    </row>
    <row r="23" spans="1:18" ht="15.75">
      <c r="A23" s="12"/>
      <c r="B23" s="34" t="s">
        <v>240</v>
      </c>
      <c r="C23" s="35">
        <v>601</v>
      </c>
      <c r="D23" s="35">
        <v>163</v>
      </c>
      <c r="E23" s="36">
        <f t="shared" si="0"/>
        <v>-72.878535773710482</v>
      </c>
      <c r="F23" s="36">
        <f t="shared" si="2"/>
        <v>1.9397834106866596</v>
      </c>
      <c r="G23" s="35">
        <v>3129</v>
      </c>
      <c r="H23" s="35">
        <v>1113</v>
      </c>
      <c r="I23" s="36">
        <f t="shared" si="1"/>
        <v>-64.429530201342274</v>
      </c>
      <c r="J23" s="36">
        <f t="shared" si="3"/>
        <v>2.2247096683923324</v>
      </c>
      <c r="K23" s="81"/>
      <c r="L23" s="35">
        <v>18116</v>
      </c>
      <c r="M23" s="36">
        <f t="shared" si="4"/>
        <v>4.7645974314937893</v>
      </c>
      <c r="N23" s="15"/>
    </row>
    <row r="24" spans="1:18" ht="15.75">
      <c r="A24" s="12"/>
      <c r="B24" s="34" t="s">
        <v>241</v>
      </c>
      <c r="C24" s="35">
        <v>288</v>
      </c>
      <c r="D24" s="35">
        <v>32</v>
      </c>
      <c r="E24" s="36">
        <f t="shared" si="0"/>
        <v>-88.888888888888886</v>
      </c>
      <c r="F24" s="36">
        <f t="shared" si="2"/>
        <v>0.38081637510412947</v>
      </c>
      <c r="G24" s="35">
        <v>1575</v>
      </c>
      <c r="H24" s="35">
        <v>261</v>
      </c>
      <c r="I24" s="36">
        <f t="shared" si="1"/>
        <v>-83.428571428571431</v>
      </c>
      <c r="J24" s="36">
        <f t="shared" si="3"/>
        <v>0.52169741549901061</v>
      </c>
      <c r="K24" s="81"/>
      <c r="L24" s="35">
        <v>9361</v>
      </c>
      <c r="M24" s="36">
        <f t="shared" si="4"/>
        <v>2.4619892115375004</v>
      </c>
      <c r="N24" s="15"/>
    </row>
    <row r="25" spans="1:18" ht="15.75">
      <c r="A25" s="12"/>
      <c r="B25" s="34" t="s">
        <v>75</v>
      </c>
      <c r="C25" s="35">
        <v>458</v>
      </c>
      <c r="D25" s="35">
        <v>64</v>
      </c>
      <c r="E25" s="36">
        <f t="shared" si="0"/>
        <v>-86.026200873362441</v>
      </c>
      <c r="F25" s="36">
        <f t="shared" si="2"/>
        <v>0.76163275020825894</v>
      </c>
      <c r="G25" s="35">
        <v>2341</v>
      </c>
      <c r="H25" s="35">
        <v>363</v>
      </c>
      <c r="I25" s="36">
        <f t="shared" si="1"/>
        <v>-84.493806065783843</v>
      </c>
      <c r="J25" s="36">
        <f t="shared" si="3"/>
        <v>0.72557916408483081</v>
      </c>
      <c r="K25" s="81"/>
      <c r="L25" s="35">
        <v>14092</v>
      </c>
      <c r="M25" s="36">
        <f t="shared" si="4"/>
        <v>3.7062655666046851</v>
      </c>
      <c r="N25" s="15"/>
      <c r="R25" s="4"/>
    </row>
    <row r="26" spans="1:18" ht="15" customHeight="1">
      <c r="A26" s="12"/>
      <c r="B26" s="34" t="s">
        <v>242</v>
      </c>
      <c r="C26" s="35">
        <v>133</v>
      </c>
      <c r="D26" s="35">
        <v>124</v>
      </c>
      <c r="E26" s="36">
        <f t="shared" si="0"/>
        <v>-6.7669172932330879</v>
      </c>
      <c r="F26" s="36">
        <f t="shared" si="2"/>
        <v>1.4756634535285018</v>
      </c>
      <c r="G26" s="35">
        <v>593</v>
      </c>
      <c r="H26" s="35">
        <v>745</v>
      </c>
      <c r="I26" s="36">
        <f t="shared" si="1"/>
        <v>25.632377740303536</v>
      </c>
      <c r="J26" s="36">
        <f t="shared" si="3"/>
        <v>1.4891363009454517</v>
      </c>
      <c r="K26" s="81"/>
      <c r="L26" s="35">
        <v>4894</v>
      </c>
      <c r="M26" s="36">
        <f t="shared" si="4"/>
        <v>1.2871461597334182</v>
      </c>
      <c r="N26" s="15"/>
    </row>
    <row r="27" spans="1:18" ht="15" customHeight="1">
      <c r="A27" s="12"/>
      <c r="B27" s="34" t="s">
        <v>76</v>
      </c>
      <c r="C27" s="35">
        <v>37</v>
      </c>
      <c r="D27" s="35">
        <v>212</v>
      </c>
      <c r="E27" s="36">
        <f t="shared" si="0"/>
        <v>472.97297297297297</v>
      </c>
      <c r="F27" s="36">
        <f t="shared" si="2"/>
        <v>2.5229084850648578</v>
      </c>
      <c r="G27" s="35">
        <v>133</v>
      </c>
      <c r="H27" s="35">
        <v>1371</v>
      </c>
      <c r="I27" s="36">
        <f t="shared" si="1"/>
        <v>930.82706766917283</v>
      </c>
      <c r="J27" s="36">
        <f t="shared" si="3"/>
        <v>2.7404105618741128</v>
      </c>
      <c r="K27" s="81"/>
      <c r="L27" s="35">
        <v>4035</v>
      </c>
      <c r="M27" s="36">
        <f t="shared" si="4"/>
        <v>1.0612249191917331</v>
      </c>
      <c r="N27" s="15"/>
    </row>
    <row r="28" spans="1:18" ht="15" customHeight="1">
      <c r="A28" s="12"/>
      <c r="B28" s="34" t="s">
        <v>243</v>
      </c>
      <c r="C28" s="35">
        <v>52</v>
      </c>
      <c r="D28" s="35">
        <v>280</v>
      </c>
      <c r="E28" s="36">
        <f t="shared" si="0"/>
        <v>438.46153846153851</v>
      </c>
      <c r="F28" s="36">
        <f t="shared" si="2"/>
        <v>3.332143282161133</v>
      </c>
      <c r="G28" s="35">
        <v>305</v>
      </c>
      <c r="H28" s="35">
        <v>1841</v>
      </c>
      <c r="I28" s="36">
        <f t="shared" si="1"/>
        <v>503.60655737704923</v>
      </c>
      <c r="J28" s="36">
        <f t="shared" si="3"/>
        <v>3.6798656779068142</v>
      </c>
      <c r="K28" s="81"/>
      <c r="L28" s="35">
        <v>6958</v>
      </c>
      <c r="M28" s="36">
        <f t="shared" si="4"/>
        <v>1.8299883488813085</v>
      </c>
      <c r="N28" s="15"/>
    </row>
    <row r="29" spans="1:18" ht="15" customHeight="1">
      <c r="A29" s="12"/>
      <c r="B29" s="34" t="s">
        <v>79</v>
      </c>
      <c r="C29" s="35">
        <v>7</v>
      </c>
      <c r="D29" s="35">
        <v>462</v>
      </c>
      <c r="E29" s="36">
        <f t="shared" si="0"/>
        <v>6500</v>
      </c>
      <c r="F29" s="36">
        <f t="shared" si="2"/>
        <v>5.4980364155658696</v>
      </c>
      <c r="G29" s="35">
        <v>54</v>
      </c>
      <c r="H29" s="35">
        <v>3319</v>
      </c>
      <c r="I29" s="36">
        <f t="shared" si="1"/>
        <v>6046.2962962962965</v>
      </c>
      <c r="J29" s="36">
        <f t="shared" si="3"/>
        <v>6.6341521917287976</v>
      </c>
      <c r="K29" s="81"/>
      <c r="L29" s="35">
        <v>7004</v>
      </c>
      <c r="M29" s="36">
        <f t="shared" si="4"/>
        <v>1.8420865759650309</v>
      </c>
      <c r="N29" s="15"/>
    </row>
    <row r="30" spans="1:18" ht="15" customHeight="1">
      <c r="A30" s="12"/>
      <c r="B30" s="34" t="s">
        <v>244</v>
      </c>
      <c r="C30" s="35">
        <v>451</v>
      </c>
      <c r="D30" s="35">
        <v>86</v>
      </c>
      <c r="E30" s="36">
        <f t="shared" si="0"/>
        <v>-80.931263858093132</v>
      </c>
      <c r="F30" s="36">
        <f t="shared" si="2"/>
        <v>1.0234440080923479</v>
      </c>
      <c r="G30" s="35">
        <v>2230</v>
      </c>
      <c r="H30" s="35">
        <v>502</v>
      </c>
      <c r="I30" s="36">
        <f t="shared" si="1"/>
        <v>-77.488789237668172</v>
      </c>
      <c r="J30" s="36">
        <f t="shared" si="3"/>
        <v>1.0034180175498211</v>
      </c>
      <c r="K30" s="81"/>
      <c r="L30" s="35">
        <v>12574</v>
      </c>
      <c r="M30" s="36">
        <f t="shared" si="4"/>
        <v>3.3070240728418474</v>
      </c>
      <c r="N30" s="15"/>
    </row>
    <row r="31" spans="1:18" ht="15" customHeight="1">
      <c r="A31" s="12"/>
      <c r="B31" s="34" t="s">
        <v>78</v>
      </c>
      <c r="C31" s="35">
        <v>362</v>
      </c>
      <c r="D31" s="35">
        <v>646</v>
      </c>
      <c r="E31" s="36">
        <f t="shared" si="0"/>
        <v>78.453038674033152</v>
      </c>
      <c r="F31" s="36">
        <f t="shared" si="2"/>
        <v>7.6877305724146137</v>
      </c>
      <c r="G31" s="35">
        <v>1890</v>
      </c>
      <c r="H31" s="35">
        <v>4057</v>
      </c>
      <c r="I31" s="36">
        <f t="shared" si="1"/>
        <v>114.65608465608467</v>
      </c>
      <c r="J31" s="36">
        <f t="shared" si="3"/>
        <v>8.1092966079673783</v>
      </c>
      <c r="K31" s="81"/>
      <c r="L31" s="35">
        <v>16049</v>
      </c>
      <c r="M31" s="36">
        <f t="shared" si="4"/>
        <v>4.2209662275360911</v>
      </c>
      <c r="N31" s="15"/>
    </row>
    <row r="32" spans="1:18" ht="15" customHeight="1">
      <c r="A32" s="12"/>
      <c r="B32" s="34" t="s">
        <v>245</v>
      </c>
      <c r="C32" s="35">
        <v>252</v>
      </c>
      <c r="D32" s="35">
        <v>652</v>
      </c>
      <c r="E32" s="36">
        <f t="shared" si="0"/>
        <v>158.73015873015873</v>
      </c>
      <c r="F32" s="36">
        <f t="shared" si="2"/>
        <v>7.7591336427466384</v>
      </c>
      <c r="G32" s="35">
        <v>1407</v>
      </c>
      <c r="H32" s="35">
        <v>4090</v>
      </c>
      <c r="I32" s="36">
        <f t="shared" si="1"/>
        <v>190.68941009239518</v>
      </c>
      <c r="J32" s="36">
        <f t="shared" si="3"/>
        <v>8.1752583501569092</v>
      </c>
      <c r="K32" s="81"/>
      <c r="L32" s="35">
        <v>15600</v>
      </c>
      <c r="M32" s="36">
        <f t="shared" si="4"/>
        <v>4.1028770110014969</v>
      </c>
      <c r="N32" s="15"/>
    </row>
    <row r="33" spans="1:14" ht="15" customHeight="1">
      <c r="A33" s="12"/>
      <c r="B33" s="34" t="s">
        <v>246</v>
      </c>
      <c r="C33" s="35">
        <v>262</v>
      </c>
      <c r="D33" s="35">
        <v>255</v>
      </c>
      <c r="E33" s="36">
        <f t="shared" si="0"/>
        <v>-2.6717557251908386</v>
      </c>
      <c r="F33" s="36">
        <f t="shared" si="2"/>
        <v>3.0346304891110316</v>
      </c>
      <c r="G33" s="35">
        <v>1279</v>
      </c>
      <c r="H33" s="35">
        <v>1456</v>
      </c>
      <c r="I33" s="36">
        <f t="shared" si="1"/>
        <v>13.838936669272872</v>
      </c>
      <c r="J33" s="36">
        <f t="shared" si="3"/>
        <v>2.9103120190289631</v>
      </c>
      <c r="K33" s="81"/>
      <c r="L33" s="35">
        <v>10365</v>
      </c>
      <c r="M33" s="36">
        <f t="shared" si="4"/>
        <v>2.7260461678865711</v>
      </c>
      <c r="N33" s="15"/>
    </row>
    <row r="34" spans="1:14" ht="15" customHeight="1">
      <c r="A34" s="12"/>
      <c r="B34" s="34" t="s">
        <v>247</v>
      </c>
      <c r="C34" s="35">
        <v>41</v>
      </c>
      <c r="D34" s="35">
        <v>554</v>
      </c>
      <c r="E34" s="36">
        <f t="shared" si="0"/>
        <v>1251.219512195122</v>
      </c>
      <c r="F34" s="36">
        <f t="shared" si="2"/>
        <v>6.5928834939902412</v>
      </c>
      <c r="G34" s="35">
        <v>220</v>
      </c>
      <c r="H34" s="35">
        <v>3417</v>
      </c>
      <c r="I34" s="36">
        <f t="shared" si="1"/>
        <v>1453.181818181818</v>
      </c>
      <c r="J34" s="36">
        <f t="shared" si="3"/>
        <v>6.8300385776249772</v>
      </c>
      <c r="K34" s="81"/>
      <c r="L34" s="35">
        <v>8502</v>
      </c>
      <c r="M34" s="36">
        <f t="shared" si="4"/>
        <v>2.2360679709958156</v>
      </c>
      <c r="N34" s="15"/>
    </row>
    <row r="35" spans="1:14" ht="15" customHeight="1">
      <c r="A35" s="12"/>
      <c r="B35" s="34" t="s">
        <v>77</v>
      </c>
      <c r="C35" s="35">
        <v>94</v>
      </c>
      <c r="D35" s="35">
        <v>107</v>
      </c>
      <c r="E35" s="36">
        <f t="shared" si="0"/>
        <v>13.829787234042556</v>
      </c>
      <c r="F35" s="36">
        <f t="shared" si="2"/>
        <v>1.273354754254433</v>
      </c>
      <c r="G35" s="35">
        <v>464</v>
      </c>
      <c r="H35" s="35">
        <v>634</v>
      </c>
      <c r="I35" s="36">
        <f t="shared" si="1"/>
        <v>36.637931034482762</v>
      </c>
      <c r="J35" s="36">
        <f t="shared" si="3"/>
        <v>1.2672649863079415</v>
      </c>
      <c r="K35" s="81"/>
      <c r="L35" s="35">
        <v>4249</v>
      </c>
      <c r="M35" s="36">
        <f t="shared" si="4"/>
        <v>1.1175079756247024</v>
      </c>
      <c r="N35" s="15"/>
    </row>
    <row r="36" spans="1:14" ht="15" customHeight="1">
      <c r="A36" s="12"/>
      <c r="B36" s="34" t="s">
        <v>248</v>
      </c>
      <c r="C36" s="35">
        <v>380</v>
      </c>
      <c r="D36" s="35">
        <v>409</v>
      </c>
      <c r="E36" s="36">
        <f t="shared" si="0"/>
        <v>7.6315789473684115</v>
      </c>
      <c r="F36" s="36">
        <f t="shared" si="2"/>
        <v>4.8673092942996545</v>
      </c>
      <c r="G36" s="35">
        <v>1937</v>
      </c>
      <c r="H36" s="35">
        <v>2498</v>
      </c>
      <c r="I36" s="36">
        <f t="shared" si="1"/>
        <v>28.962312854930296</v>
      </c>
      <c r="J36" s="36">
        <f t="shared" si="3"/>
        <v>4.9931039996801854</v>
      </c>
      <c r="K36" s="81"/>
      <c r="L36" s="35">
        <v>15879</v>
      </c>
      <c r="M36" s="36">
        <f t="shared" si="4"/>
        <v>4.1762553883136384</v>
      </c>
      <c r="N36" s="15"/>
    </row>
    <row r="37" spans="1:14" ht="15" customHeight="1">
      <c r="A37" s="12"/>
      <c r="B37" s="34" t="s">
        <v>249</v>
      </c>
      <c r="C37" s="35">
        <v>190</v>
      </c>
      <c r="D37" s="35">
        <v>213</v>
      </c>
      <c r="E37" s="36">
        <f t="shared" si="0"/>
        <v>12.105263157894729</v>
      </c>
      <c r="F37" s="36">
        <f t="shared" si="2"/>
        <v>2.5348089967868619</v>
      </c>
      <c r="G37" s="35">
        <v>1046</v>
      </c>
      <c r="H37" s="35">
        <v>1330</v>
      </c>
      <c r="I37" s="36">
        <f t="shared" si="1"/>
        <v>27.15105162523901</v>
      </c>
      <c r="J37" s="36">
        <f t="shared" si="3"/>
        <v>2.6584580943053031</v>
      </c>
      <c r="K37" s="81"/>
      <c r="L37" s="35">
        <v>7285</v>
      </c>
      <c r="M37" s="36">
        <f t="shared" si="4"/>
        <v>1.9159909631503784</v>
      </c>
      <c r="N37" s="15"/>
    </row>
    <row r="38" spans="1:14" ht="15" customHeight="1">
      <c r="A38" s="12"/>
      <c r="B38" s="34" t="s">
        <v>250</v>
      </c>
      <c r="C38" s="35">
        <v>235</v>
      </c>
      <c r="D38" s="35">
        <v>17</v>
      </c>
      <c r="E38" s="36">
        <f t="shared" si="0"/>
        <v>-92.765957446808514</v>
      </c>
      <c r="F38" s="36">
        <f t="shared" si="2"/>
        <v>0.20230869927406878</v>
      </c>
      <c r="G38" s="35">
        <v>1082</v>
      </c>
      <c r="H38" s="35">
        <v>93</v>
      </c>
      <c r="I38" s="36">
        <f t="shared" si="1"/>
        <v>-91.404805914972272</v>
      </c>
      <c r="J38" s="36">
        <f t="shared" si="3"/>
        <v>0.1858921825341302</v>
      </c>
      <c r="K38" s="81"/>
      <c r="L38" s="35">
        <v>5036</v>
      </c>
      <c r="M38" s="36">
        <f t="shared" si="4"/>
        <v>1.3244928607309958</v>
      </c>
      <c r="N38" s="15"/>
    </row>
    <row r="39" spans="1:14" ht="15" customHeight="1">
      <c r="A39" s="12"/>
      <c r="B39" s="34" t="s">
        <v>251</v>
      </c>
      <c r="C39" s="35">
        <v>775</v>
      </c>
      <c r="D39" s="35">
        <v>137</v>
      </c>
      <c r="E39" s="36">
        <f t="shared" si="0"/>
        <v>-82.322580645161295</v>
      </c>
      <c r="F39" s="36">
        <f t="shared" si="2"/>
        <v>1.6303701059145543</v>
      </c>
      <c r="G39" s="35">
        <v>3983</v>
      </c>
      <c r="H39" s="35">
        <v>761</v>
      </c>
      <c r="I39" s="36">
        <f t="shared" si="1"/>
        <v>-80.893798644238018</v>
      </c>
      <c r="J39" s="36">
        <f t="shared" si="3"/>
        <v>1.5211177517040118</v>
      </c>
      <c r="K39" s="81"/>
      <c r="L39" s="35">
        <v>24803</v>
      </c>
      <c r="M39" s="36">
        <f t="shared" si="4"/>
        <v>6.5233114425557766</v>
      </c>
      <c r="N39" s="15"/>
    </row>
    <row r="40" spans="1:14" ht="15" customHeight="1">
      <c r="A40" s="12"/>
      <c r="B40" s="34" t="s">
        <v>71</v>
      </c>
      <c r="C40" s="35">
        <v>4195</v>
      </c>
      <c r="D40" s="35">
        <v>3252</v>
      </c>
      <c r="E40" s="36">
        <f t="shared" si="0"/>
        <v>-22.47914183551848</v>
      </c>
      <c r="F40" s="36">
        <f t="shared" si="2"/>
        <v>38.700464119957161</v>
      </c>
      <c r="G40" s="35">
        <v>18506</v>
      </c>
      <c r="H40" s="35">
        <v>17959</v>
      </c>
      <c r="I40" s="36">
        <f t="shared" si="1"/>
        <v>-2.9557981195287963</v>
      </c>
      <c r="J40" s="36">
        <f t="shared" si="3"/>
        <v>35.897179635811227</v>
      </c>
      <c r="K40" s="81"/>
      <c r="L40" s="35">
        <v>133773</v>
      </c>
      <c r="M40" s="36">
        <f t="shared" si="4"/>
        <v>35.182959384147644</v>
      </c>
      <c r="N40" s="15"/>
    </row>
    <row r="41" spans="1:14" ht="15.75">
      <c r="A41" s="12"/>
      <c r="B41" s="40" t="s">
        <v>70</v>
      </c>
      <c r="C41" s="42">
        <f>SUM(C16:C40)</f>
        <v>10460</v>
      </c>
      <c r="D41" s="42">
        <f>SUM(D16:D40)</f>
        <v>8403</v>
      </c>
      <c r="E41" s="38">
        <f t="shared" si="0"/>
        <v>-19.665391969407263</v>
      </c>
      <c r="F41" s="38">
        <v>100</v>
      </c>
      <c r="G41" s="42">
        <f>SUM(G16:G40)</f>
        <v>51016</v>
      </c>
      <c r="H41" s="42">
        <f>SUM(H16:H40)</f>
        <v>50029</v>
      </c>
      <c r="I41" s="38">
        <f t="shared" si="1"/>
        <v>-1.9346871569703605</v>
      </c>
      <c r="J41" s="38">
        <v>100</v>
      </c>
      <c r="K41" s="4"/>
      <c r="L41" s="37">
        <f>SUM(L16:L40)</f>
        <v>380221</v>
      </c>
      <c r="M41" s="38">
        <f>SUM(M16:M40)</f>
        <v>100</v>
      </c>
      <c r="N41" s="15"/>
    </row>
    <row r="42" spans="1:14">
      <c r="A42" s="12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15"/>
    </row>
    <row r="43" spans="1:14" ht="15.75">
      <c r="A43" s="12"/>
      <c r="B43" s="34" t="s">
        <v>254</v>
      </c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15"/>
    </row>
    <row r="44" spans="1:14" ht="15.75">
      <c r="A44" s="12"/>
      <c r="B44" s="34" t="s">
        <v>107</v>
      </c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15"/>
    </row>
    <row r="45" spans="1:14" ht="15.75">
      <c r="A45" s="12"/>
      <c r="B45" s="34" t="s">
        <v>108</v>
      </c>
      <c r="C45" s="46" t="s">
        <v>109</v>
      </c>
      <c r="D45" s="27"/>
      <c r="E45" s="27"/>
      <c r="F45" s="4"/>
      <c r="G45" s="4"/>
      <c r="H45" s="4"/>
      <c r="I45" s="4"/>
      <c r="J45" s="4"/>
      <c r="K45" s="4"/>
      <c r="L45" s="4"/>
      <c r="M45" s="4"/>
      <c r="N45" s="15"/>
    </row>
    <row r="46" spans="1:14">
      <c r="A46" s="18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19"/>
    </row>
    <row r="51" spans="1:13">
      <c r="A51" s="12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</row>
    <row r="52" spans="1:13">
      <c r="A52" s="12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</row>
    <row r="53" spans="1:13">
      <c r="A53" s="12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</row>
    <row r="54" spans="1:13">
      <c r="A54" s="12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</row>
    <row r="55" spans="1:13">
      <c r="A55" s="12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</row>
  </sheetData>
  <sortState ref="B31:B32">
    <sortCondition ref="B31:B32"/>
  </sortState>
  <mergeCells count="8">
    <mergeCell ref="J13:J14"/>
    <mergeCell ref="M13:M14"/>
    <mergeCell ref="C11:M11"/>
    <mergeCell ref="C13:D13"/>
    <mergeCell ref="E13:E14"/>
    <mergeCell ref="F13:F14"/>
    <mergeCell ref="G13:H13"/>
    <mergeCell ref="I13:I14"/>
  </mergeCells>
  <hyperlinks>
    <hyperlink ref="C45" location="Clasificaciones!A1" display=" consulte aquí"/>
  </hyperlinks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tabColor rgb="FFFF0000"/>
  </sheetPr>
  <dimension ref="A1:V54"/>
  <sheetViews>
    <sheetView showGridLines="0" zoomScale="90" zoomScaleNormal="90" workbookViewId="0"/>
  </sheetViews>
  <sheetFormatPr baseColWidth="10" defaultRowHeight="15"/>
  <cols>
    <col min="1" max="1" width="1.7109375" customWidth="1"/>
    <col min="2" max="2" width="22.7109375" customWidth="1"/>
    <col min="3" max="10" width="11.7109375" customWidth="1"/>
    <col min="11" max="11" width="4.5703125" customWidth="1"/>
    <col min="12" max="13" width="11.7109375" customWidth="1"/>
    <col min="14" max="14" width="1.7109375" customWidth="1"/>
    <col min="15" max="15" width="12.28515625" bestFit="1" customWidth="1"/>
    <col min="16" max="16" width="12.42578125" bestFit="1" customWidth="1"/>
    <col min="17" max="17" width="12.28515625" bestFit="1" customWidth="1"/>
    <col min="18" max="18" width="12.42578125" bestFit="1" customWidth="1"/>
    <col min="19" max="19" width="12.28515625" bestFit="1" customWidth="1"/>
  </cols>
  <sheetData>
    <row r="1" spans="1:22" ht="18">
      <c r="A1" s="9"/>
      <c r="B1" s="6"/>
      <c r="C1" s="6"/>
      <c r="D1" s="6"/>
      <c r="E1" s="6"/>
      <c r="F1" s="6"/>
      <c r="G1" s="10"/>
      <c r="H1" s="10"/>
      <c r="I1" s="10"/>
      <c r="J1" s="10"/>
      <c r="K1" s="10"/>
      <c r="L1" s="10"/>
      <c r="M1" s="10"/>
      <c r="N1" s="11"/>
      <c r="O1" s="7"/>
      <c r="P1" s="7"/>
      <c r="Q1" s="7"/>
      <c r="R1" s="7"/>
      <c r="S1" s="7"/>
      <c r="T1" s="7"/>
      <c r="U1" s="7"/>
      <c r="V1" s="7"/>
    </row>
    <row r="2" spans="1:22" ht="18">
      <c r="A2" s="12"/>
      <c r="B2" s="4"/>
      <c r="C2" s="4"/>
      <c r="D2" s="4"/>
      <c r="E2" s="4"/>
      <c r="F2" s="4"/>
      <c r="G2" s="13"/>
      <c r="H2" s="13"/>
      <c r="I2" s="13"/>
      <c r="J2" s="13"/>
      <c r="K2" s="13"/>
      <c r="L2" s="13"/>
      <c r="M2" s="13"/>
      <c r="N2" s="14"/>
      <c r="O2" s="7"/>
      <c r="P2" s="7"/>
      <c r="Q2" s="7"/>
      <c r="R2" s="7"/>
      <c r="S2" s="7"/>
      <c r="T2" s="7"/>
      <c r="U2" s="7"/>
      <c r="V2" s="7"/>
    </row>
    <row r="3" spans="1:22">
      <c r="A3" s="12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15"/>
    </row>
    <row r="4" spans="1:22">
      <c r="A4" s="12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15"/>
    </row>
    <row r="5" spans="1:22" ht="15.75">
      <c r="A5" s="12"/>
      <c r="B5" s="16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15"/>
    </row>
    <row r="6" spans="1:22" ht="15.75">
      <c r="A6" s="12"/>
      <c r="B6" s="3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15"/>
    </row>
    <row r="7" spans="1:22" ht="15.75">
      <c r="A7" s="12"/>
      <c r="B7" s="3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15"/>
    </row>
    <row r="8" spans="1:22">
      <c r="A8" s="12"/>
      <c r="B8" s="1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15"/>
    </row>
    <row r="9" spans="1:22">
      <c r="A9" s="12"/>
      <c r="B9" s="1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15"/>
    </row>
    <row r="10" spans="1:22">
      <c r="A10" s="12"/>
      <c r="B10" s="1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15"/>
    </row>
    <row r="11" spans="1:22" ht="15.75">
      <c r="A11" s="12"/>
      <c r="B11" s="8"/>
      <c r="C11" s="97" t="s">
        <v>258</v>
      </c>
      <c r="D11" s="97"/>
      <c r="E11" s="97"/>
      <c r="F11" s="97"/>
      <c r="G11" s="97"/>
      <c r="H11" s="97"/>
      <c r="I11" s="97"/>
      <c r="J11" s="97"/>
      <c r="K11" s="97"/>
      <c r="L11" s="97"/>
      <c r="M11" s="97"/>
      <c r="N11" s="15"/>
    </row>
    <row r="12" spans="1:22" ht="15.75">
      <c r="A12" s="12"/>
      <c r="B12" s="8"/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15"/>
    </row>
    <row r="13" spans="1:22" ht="31.5">
      <c r="A13" s="12"/>
      <c r="B13" s="30" t="s">
        <v>257</v>
      </c>
      <c r="C13" s="98" t="s">
        <v>314</v>
      </c>
      <c r="D13" s="98"/>
      <c r="E13" s="95" t="s">
        <v>311</v>
      </c>
      <c r="F13" s="95" t="s">
        <v>305</v>
      </c>
      <c r="G13" s="100" t="s">
        <v>315</v>
      </c>
      <c r="H13" s="99"/>
      <c r="I13" s="95" t="s">
        <v>311</v>
      </c>
      <c r="J13" s="95" t="s">
        <v>305</v>
      </c>
      <c r="K13" s="32"/>
      <c r="L13" s="88" t="s">
        <v>316</v>
      </c>
      <c r="M13" s="95" t="s">
        <v>101</v>
      </c>
      <c r="N13" s="15"/>
    </row>
    <row r="14" spans="1:22" ht="15.75">
      <c r="A14" s="12"/>
      <c r="B14" s="30"/>
      <c r="C14" s="31">
        <v>2017</v>
      </c>
      <c r="D14" s="31">
        <v>2018</v>
      </c>
      <c r="E14" s="95"/>
      <c r="F14" s="95"/>
      <c r="G14" s="31">
        <v>2017</v>
      </c>
      <c r="H14" s="31">
        <v>2018</v>
      </c>
      <c r="I14" s="95"/>
      <c r="J14" s="95"/>
      <c r="K14" s="32"/>
      <c r="L14" s="39" t="s">
        <v>313</v>
      </c>
      <c r="M14" s="95"/>
      <c r="N14" s="15"/>
    </row>
    <row r="15" spans="1:22">
      <c r="A15" s="12"/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5"/>
      <c r="N15" s="15"/>
    </row>
    <row r="16" spans="1:22" ht="15.75">
      <c r="A16" s="12"/>
      <c r="B16" s="34" t="s">
        <v>61</v>
      </c>
      <c r="C16" s="35">
        <v>943</v>
      </c>
      <c r="D16" s="35">
        <v>842</v>
      </c>
      <c r="E16" s="36">
        <f t="shared" ref="E16:I23" si="0">IF(ISBLANK(D16),"",(IFERROR(((D16/C16-1)*100),"")))</f>
        <v>-10.710498409331915</v>
      </c>
      <c r="F16" s="36">
        <f>+(D16*100)/$D$23</f>
        <v>10.020230869927406</v>
      </c>
      <c r="G16" s="35">
        <v>4779</v>
      </c>
      <c r="H16" s="35">
        <v>5322</v>
      </c>
      <c r="I16" s="36">
        <f t="shared" si="0"/>
        <v>11.362209667294421</v>
      </c>
      <c r="J16" s="36">
        <f>+(H16*100)/$H$23</f>
        <v>10.637830058566031</v>
      </c>
      <c r="K16" s="81"/>
      <c r="L16" s="35">
        <v>33070</v>
      </c>
      <c r="M16" s="36">
        <f>+(L16*100)/$L$23</f>
        <v>8.697573253449967</v>
      </c>
      <c r="N16" s="15"/>
    </row>
    <row r="17" spans="1:14" ht="15.75">
      <c r="A17" s="12"/>
      <c r="B17" s="34" t="s">
        <v>60</v>
      </c>
      <c r="C17" s="35">
        <v>3929</v>
      </c>
      <c r="D17" s="35">
        <v>3320</v>
      </c>
      <c r="E17" s="36">
        <f t="shared" si="0"/>
        <v>-15.500127258844486</v>
      </c>
      <c r="F17" s="36">
        <f t="shared" ref="F17:F22" si="1">+(D17*100)/$D$23</f>
        <v>39.509698917053434</v>
      </c>
      <c r="G17" s="35">
        <v>19980</v>
      </c>
      <c r="H17" s="35">
        <v>20623</v>
      </c>
      <c r="I17" s="36">
        <f t="shared" si="0"/>
        <v>3.2182182182182162</v>
      </c>
      <c r="J17" s="36">
        <f t="shared" ref="J17:J22" si="2">+(H17*100)/$H$23</f>
        <v>41.222091187111474</v>
      </c>
      <c r="K17" s="81"/>
      <c r="L17" s="35">
        <v>143536</v>
      </c>
      <c r="M17" s="36">
        <f t="shared" ref="M17:M22" si="3">+(L17*100)/$L$23</f>
        <v>37.750676580199411</v>
      </c>
      <c r="N17" s="15"/>
    </row>
    <row r="18" spans="1:14" ht="15.75">
      <c r="A18" s="12"/>
      <c r="B18" s="34" t="s">
        <v>80</v>
      </c>
      <c r="C18" s="35">
        <v>1591</v>
      </c>
      <c r="D18" s="35">
        <v>1257</v>
      </c>
      <c r="E18" s="36">
        <f t="shared" si="0"/>
        <v>-20.993086109365176</v>
      </c>
      <c r="F18" s="36">
        <f t="shared" si="1"/>
        <v>14.958943234559086</v>
      </c>
      <c r="G18" s="35">
        <v>8477</v>
      </c>
      <c r="H18" s="35">
        <v>7492</v>
      </c>
      <c r="I18" s="36">
        <f t="shared" si="0"/>
        <v>-11.619676772443077</v>
      </c>
      <c r="J18" s="36">
        <f t="shared" si="2"/>
        <v>14.975314317695737</v>
      </c>
      <c r="K18" s="81"/>
      <c r="L18" s="35">
        <v>64858</v>
      </c>
      <c r="M18" s="36">
        <f t="shared" si="3"/>
        <v>17.057974178175325</v>
      </c>
      <c r="N18" s="15"/>
    </row>
    <row r="19" spans="1:14" ht="15.75">
      <c r="A19" s="12"/>
      <c r="B19" s="34" t="s">
        <v>81</v>
      </c>
      <c r="C19" s="35">
        <v>681</v>
      </c>
      <c r="D19" s="35">
        <v>419</v>
      </c>
      <c r="E19" s="36">
        <f t="shared" si="0"/>
        <v>-38.472834067547723</v>
      </c>
      <c r="F19" s="36">
        <f t="shared" si="1"/>
        <v>4.9863144115196958</v>
      </c>
      <c r="G19" s="35">
        <v>3145</v>
      </c>
      <c r="H19" s="35">
        <v>2537</v>
      </c>
      <c r="I19" s="36">
        <f t="shared" si="0"/>
        <v>-19.33227344992051</v>
      </c>
      <c r="J19" s="36">
        <f t="shared" si="2"/>
        <v>5.0710587859041754</v>
      </c>
      <c r="K19" s="81"/>
      <c r="L19" s="35">
        <v>23702</v>
      </c>
      <c r="M19" s="36">
        <f t="shared" si="3"/>
        <v>6.2337430073562476</v>
      </c>
      <c r="N19" s="15"/>
    </row>
    <row r="20" spans="1:14" ht="15.75">
      <c r="A20" s="12"/>
      <c r="B20" s="34" t="s">
        <v>59</v>
      </c>
      <c r="C20" s="35">
        <v>1109</v>
      </c>
      <c r="D20" s="35">
        <v>728</v>
      </c>
      <c r="E20" s="36">
        <f t="shared" si="0"/>
        <v>-34.355275022542827</v>
      </c>
      <c r="F20" s="36">
        <f t="shared" si="1"/>
        <v>8.6635725336189449</v>
      </c>
      <c r="G20" s="35">
        <v>4064</v>
      </c>
      <c r="H20" s="35">
        <v>3173</v>
      </c>
      <c r="I20" s="36">
        <f t="shared" si="0"/>
        <v>-21.924212598425196</v>
      </c>
      <c r="J20" s="36">
        <f t="shared" si="2"/>
        <v>6.342321453556937</v>
      </c>
      <c r="K20" s="81"/>
      <c r="L20" s="35">
        <v>30452</v>
      </c>
      <c r="M20" s="36">
        <f t="shared" si="3"/>
        <v>8.0090263294242039</v>
      </c>
      <c r="N20" s="15"/>
    </row>
    <row r="21" spans="1:14" ht="15.75">
      <c r="A21" s="12"/>
      <c r="B21" s="34" t="s">
        <v>86</v>
      </c>
      <c r="C21" s="35">
        <v>49</v>
      </c>
      <c r="D21" s="35">
        <v>32</v>
      </c>
      <c r="E21" s="36">
        <f t="shared" si="0"/>
        <v>-34.693877551020414</v>
      </c>
      <c r="F21" s="36">
        <f t="shared" si="1"/>
        <v>0.38081637510412947</v>
      </c>
      <c r="G21" s="35">
        <v>294</v>
      </c>
      <c r="H21" s="35">
        <v>238</v>
      </c>
      <c r="I21" s="36">
        <f t="shared" si="0"/>
        <v>-19.047619047619047</v>
      </c>
      <c r="J21" s="36">
        <f t="shared" si="2"/>
        <v>0.47572408003358052</v>
      </c>
      <c r="K21" s="81"/>
      <c r="L21" s="35">
        <v>2938</v>
      </c>
      <c r="M21" s="36">
        <f t="shared" si="3"/>
        <v>0.77270850373861522</v>
      </c>
      <c r="N21" s="15"/>
    </row>
    <row r="22" spans="1:14" ht="15.75">
      <c r="A22" s="12"/>
      <c r="B22" s="34" t="s">
        <v>252</v>
      </c>
      <c r="C22" s="35">
        <v>2158</v>
      </c>
      <c r="D22" s="35">
        <v>1805</v>
      </c>
      <c r="E22" s="36">
        <f t="shared" si="0"/>
        <v>-16.357738646895271</v>
      </c>
      <c r="F22" s="36">
        <f t="shared" si="1"/>
        <v>21.480423658217305</v>
      </c>
      <c r="G22" s="35">
        <v>10277</v>
      </c>
      <c r="H22" s="35">
        <v>10644</v>
      </c>
      <c r="I22" s="36">
        <f t="shared" si="0"/>
        <v>3.5710810547825211</v>
      </c>
      <c r="J22" s="36">
        <f t="shared" si="2"/>
        <v>21.275660117132063</v>
      </c>
      <c r="K22" s="81"/>
      <c r="L22" s="35">
        <v>81665</v>
      </c>
      <c r="M22" s="36">
        <f t="shared" si="3"/>
        <v>21.478298147656233</v>
      </c>
      <c r="N22" s="15"/>
    </row>
    <row r="23" spans="1:14" ht="15.75">
      <c r="A23" s="12"/>
      <c r="B23" s="40" t="s">
        <v>70</v>
      </c>
      <c r="C23" s="37">
        <f>SUM(C16:C22)</f>
        <v>10460</v>
      </c>
      <c r="D23" s="37">
        <f>SUM(D16:D22)</f>
        <v>8403</v>
      </c>
      <c r="E23" s="38">
        <f t="shared" si="0"/>
        <v>-19.665391969407263</v>
      </c>
      <c r="F23" s="38">
        <f>SUM(F16:F22)</f>
        <v>100.00000000000001</v>
      </c>
      <c r="G23" s="37">
        <f>SUM(G16:G22)</f>
        <v>51016</v>
      </c>
      <c r="H23" s="37">
        <f>SUM(H16:H22)</f>
        <v>50029</v>
      </c>
      <c r="I23" s="38">
        <f t="shared" si="0"/>
        <v>-1.9346871569703605</v>
      </c>
      <c r="J23" s="38">
        <f>SUM(J16:J22)</f>
        <v>100</v>
      </c>
      <c r="K23" s="4"/>
      <c r="L23" s="37">
        <f>SUM(L16:L22)</f>
        <v>380221</v>
      </c>
      <c r="M23" s="38">
        <f>SUM(M16:M22)</f>
        <v>100</v>
      </c>
      <c r="N23" s="15"/>
    </row>
    <row r="24" spans="1:14">
      <c r="A24" s="12"/>
      <c r="B24" s="4"/>
      <c r="C24" s="29"/>
      <c r="D24" s="4"/>
      <c r="E24" s="4"/>
      <c r="F24" s="4"/>
      <c r="G24" s="29"/>
      <c r="H24" s="4"/>
      <c r="I24" s="4"/>
      <c r="J24" s="4"/>
      <c r="K24" s="4"/>
      <c r="L24" s="29"/>
      <c r="M24" s="4"/>
      <c r="N24" s="15"/>
    </row>
    <row r="25" spans="1:14" ht="15.75">
      <c r="A25" s="12"/>
      <c r="B25" s="34" t="s">
        <v>254</v>
      </c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15"/>
    </row>
    <row r="26" spans="1:14">
      <c r="A26" s="18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19"/>
    </row>
    <row r="29" spans="1:14">
      <c r="A29" s="12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</row>
    <row r="30" spans="1:14">
      <c r="A30" s="12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</row>
    <row r="31" spans="1:14">
      <c r="A31" s="12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</row>
    <row r="32" spans="1:14">
      <c r="A32" s="12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</row>
    <row r="33" spans="1:13">
      <c r="A33" s="12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</row>
    <row r="34" spans="1:13">
      <c r="A34" s="12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</row>
    <row r="35" spans="1:13">
      <c r="A35" s="12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</row>
    <row r="36" spans="1:13">
      <c r="A36" s="12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</row>
    <row r="37" spans="1:13">
      <c r="A37" s="12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</row>
    <row r="38" spans="1:13">
      <c r="A38" s="12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</row>
    <row r="39" spans="1:13">
      <c r="A39" s="12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</row>
    <row r="40" spans="1:13">
      <c r="A40" s="12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</row>
    <row r="41" spans="1:13">
      <c r="A41" s="12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</row>
    <row r="42" spans="1:13">
      <c r="A42" s="12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</row>
    <row r="43" spans="1:13">
      <c r="A43" s="12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</row>
    <row r="44" spans="1:13">
      <c r="A44" s="12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</row>
    <row r="45" spans="1:13">
      <c r="A45" s="12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</row>
    <row r="46" spans="1:13">
      <c r="A46" s="12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</row>
    <row r="47" spans="1:13">
      <c r="A47" s="12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</row>
    <row r="48" spans="1:13">
      <c r="A48" s="12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</row>
    <row r="49" spans="1:13">
      <c r="A49" s="12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</row>
    <row r="50" spans="1:13">
      <c r="A50" s="12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</row>
    <row r="51" spans="1:13">
      <c r="A51" s="12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</row>
    <row r="52" spans="1:13">
      <c r="A52" s="12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</row>
    <row r="53" spans="1:13">
      <c r="A53" s="12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</row>
    <row r="54" spans="1:13">
      <c r="A54" s="12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</row>
  </sheetData>
  <mergeCells count="8">
    <mergeCell ref="C11:M11"/>
    <mergeCell ref="C13:D13"/>
    <mergeCell ref="E13:E14"/>
    <mergeCell ref="F13:F14"/>
    <mergeCell ref="G13:H13"/>
    <mergeCell ref="I13:I14"/>
    <mergeCell ref="J13:J14"/>
    <mergeCell ref="M13:M14"/>
  </mergeCells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tabColor rgb="FFFF0000"/>
  </sheetPr>
  <dimension ref="A1:V29"/>
  <sheetViews>
    <sheetView showGridLines="0" zoomScale="90" zoomScaleNormal="90" workbookViewId="0"/>
  </sheetViews>
  <sheetFormatPr baseColWidth="10" defaultRowHeight="15"/>
  <cols>
    <col min="1" max="1" width="1.7109375" customWidth="1"/>
    <col min="2" max="2" width="30.7109375" customWidth="1"/>
    <col min="3" max="5" width="11.7109375" customWidth="1"/>
    <col min="6" max="6" width="11.85546875" customWidth="1"/>
    <col min="7" max="8" width="11.7109375" customWidth="1"/>
    <col min="9" max="10" width="11.85546875" customWidth="1"/>
    <col min="11" max="11" width="4.5703125" customWidth="1"/>
    <col min="12" max="13" width="11.7109375" customWidth="1"/>
    <col min="14" max="14" width="1.7109375" customWidth="1"/>
    <col min="15" max="15" width="12" bestFit="1" customWidth="1"/>
    <col min="16" max="16" width="12.28515625" bestFit="1" customWidth="1"/>
    <col min="17" max="17" width="12" bestFit="1" customWidth="1"/>
    <col min="18" max="18" width="12.28515625" bestFit="1" customWidth="1"/>
    <col min="19" max="19" width="12" bestFit="1" customWidth="1"/>
  </cols>
  <sheetData>
    <row r="1" spans="1:22" ht="18">
      <c r="A1" s="9"/>
      <c r="B1" s="6"/>
      <c r="C1" s="6"/>
      <c r="D1" s="6"/>
      <c r="E1" s="6"/>
      <c r="F1" s="6"/>
      <c r="G1" s="10"/>
      <c r="H1" s="10"/>
      <c r="I1" s="10"/>
      <c r="J1" s="10"/>
      <c r="K1" s="10"/>
      <c r="L1" s="10"/>
      <c r="M1" s="10"/>
      <c r="N1" s="11"/>
      <c r="O1" s="7"/>
      <c r="P1" s="7"/>
      <c r="Q1" s="7"/>
      <c r="R1" s="7"/>
      <c r="S1" s="7"/>
      <c r="T1" s="7"/>
      <c r="U1" s="7"/>
      <c r="V1" s="7"/>
    </row>
    <row r="2" spans="1:22" ht="18">
      <c r="A2" s="12"/>
      <c r="B2" s="4"/>
      <c r="C2" s="4"/>
      <c r="D2" s="4"/>
      <c r="E2" s="4"/>
      <c r="F2" s="4"/>
      <c r="G2" s="13"/>
      <c r="H2" s="13"/>
      <c r="I2" s="13"/>
      <c r="J2" s="13"/>
      <c r="K2" s="13"/>
      <c r="L2" s="13"/>
      <c r="M2" s="13"/>
      <c r="N2" s="14"/>
      <c r="O2" s="7"/>
      <c r="P2" s="7"/>
      <c r="Q2" s="7"/>
      <c r="R2" s="7"/>
      <c r="S2" s="7"/>
      <c r="T2" s="7"/>
      <c r="U2" s="7"/>
      <c r="V2" s="7"/>
    </row>
    <row r="3" spans="1:22">
      <c r="A3" s="12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15"/>
    </row>
    <row r="4" spans="1:22">
      <c r="A4" s="12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15"/>
    </row>
    <row r="5" spans="1:22" ht="15.75">
      <c r="A5" s="12"/>
      <c r="B5" s="16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15"/>
    </row>
    <row r="6" spans="1:22" ht="15.75">
      <c r="A6" s="12"/>
      <c r="B6" s="3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15"/>
    </row>
    <row r="7" spans="1:22" ht="15.75">
      <c r="A7" s="12"/>
      <c r="B7" s="3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15"/>
    </row>
    <row r="8" spans="1:22">
      <c r="A8" s="12"/>
      <c r="B8" s="1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15"/>
    </row>
    <row r="9" spans="1:22">
      <c r="A9" s="12"/>
      <c r="B9" s="1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15"/>
    </row>
    <row r="10" spans="1:22">
      <c r="A10" s="12"/>
      <c r="B10" s="1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15"/>
    </row>
    <row r="11" spans="1:22" ht="15.75">
      <c r="A11" s="12"/>
      <c r="B11" s="8"/>
      <c r="C11" s="97" t="s">
        <v>264</v>
      </c>
      <c r="D11" s="97"/>
      <c r="E11" s="97"/>
      <c r="F11" s="97"/>
      <c r="G11" s="97"/>
      <c r="H11" s="97"/>
      <c r="I11" s="97"/>
      <c r="J11" s="97"/>
      <c r="K11" s="97"/>
      <c r="L11" s="97"/>
      <c r="M11" s="97"/>
      <c r="N11" s="15"/>
    </row>
    <row r="12" spans="1:22" ht="15.75">
      <c r="A12" s="12"/>
      <c r="B12" s="8"/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15"/>
    </row>
    <row r="13" spans="1:22" ht="31.5">
      <c r="A13" s="12"/>
      <c r="B13" s="30" t="s">
        <v>259</v>
      </c>
      <c r="C13" s="98" t="s">
        <v>314</v>
      </c>
      <c r="D13" s="98"/>
      <c r="E13" s="95" t="s">
        <v>311</v>
      </c>
      <c r="F13" s="95" t="s">
        <v>305</v>
      </c>
      <c r="G13" s="100" t="s">
        <v>315</v>
      </c>
      <c r="H13" s="99"/>
      <c r="I13" s="95" t="s">
        <v>311</v>
      </c>
      <c r="J13" s="95" t="s">
        <v>101</v>
      </c>
      <c r="K13" s="32"/>
      <c r="L13" s="88" t="s">
        <v>316</v>
      </c>
      <c r="M13" s="95" t="s">
        <v>101</v>
      </c>
      <c r="N13" s="15"/>
    </row>
    <row r="14" spans="1:22" ht="15.75">
      <c r="A14" s="12"/>
      <c r="B14" s="30"/>
      <c r="C14" s="31">
        <v>2017</v>
      </c>
      <c r="D14" s="31">
        <v>2018</v>
      </c>
      <c r="E14" s="95"/>
      <c r="F14" s="95"/>
      <c r="G14" s="31">
        <v>2017</v>
      </c>
      <c r="H14" s="31">
        <v>2018</v>
      </c>
      <c r="I14" s="95"/>
      <c r="J14" s="95"/>
      <c r="K14" s="32"/>
      <c r="L14" s="39" t="s">
        <v>313</v>
      </c>
      <c r="M14" s="95"/>
      <c r="N14" s="15"/>
    </row>
    <row r="15" spans="1:22">
      <c r="A15" s="12"/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15"/>
    </row>
    <row r="16" spans="1:22" ht="15.75">
      <c r="A16" s="12"/>
      <c r="B16" s="34" t="s">
        <v>83</v>
      </c>
      <c r="C16" s="35">
        <v>4273</v>
      </c>
      <c r="D16" s="35">
        <v>3306</v>
      </c>
      <c r="E16" s="36">
        <f t="shared" ref="E16:E22" si="0">IF(ISBLANK(D16),"",(IFERROR(((D16/C16-1)*100),"")))</f>
        <v>-22.630470395506673</v>
      </c>
      <c r="F16" s="36">
        <f>+(D16*100)/$D$22</f>
        <v>39.343091752945377</v>
      </c>
      <c r="G16" s="35">
        <v>18972</v>
      </c>
      <c r="H16" s="35">
        <v>18349</v>
      </c>
      <c r="I16" s="36">
        <f t="shared" ref="I16:I22" si="1">IF(ISBLANK(H16),"",(IFERROR(((H16/G16-1)*100),"")))</f>
        <v>-3.2837866329327392</v>
      </c>
      <c r="J16" s="36">
        <f>+(H16*100)/$H$22</f>
        <v>36.676727498051129</v>
      </c>
      <c r="K16" s="81"/>
      <c r="L16" s="35">
        <v>137854</v>
      </c>
      <c r="M16" s="36">
        <f>+(L16*100)/$L$22</f>
        <v>36.256282530423093</v>
      </c>
      <c r="N16" s="15"/>
    </row>
    <row r="17" spans="1:14" ht="15.75">
      <c r="A17" s="12"/>
      <c r="B17" s="34" t="s">
        <v>298</v>
      </c>
      <c r="C17" s="35">
        <v>3357</v>
      </c>
      <c r="D17" s="35">
        <v>2677</v>
      </c>
      <c r="E17" s="36">
        <f t="shared" si="0"/>
        <v>-20.256181114089966</v>
      </c>
      <c r="F17" s="36">
        <f t="shared" ref="F17:F21" si="2">+(D17*100)/$D$22</f>
        <v>31.857669879804831</v>
      </c>
      <c r="G17" s="35">
        <v>17595</v>
      </c>
      <c r="H17" s="35">
        <v>16494</v>
      </c>
      <c r="I17" s="36">
        <f t="shared" si="1"/>
        <v>-6.2574595055413518</v>
      </c>
      <c r="J17" s="36">
        <f t="shared" ref="J17:J21" si="3">+(H17*100)/$H$22</f>
        <v>32.968878050730574</v>
      </c>
      <c r="K17" s="81"/>
      <c r="L17" s="35">
        <v>137267</v>
      </c>
      <c r="M17" s="36">
        <f t="shared" ref="M17:M21" si="4">+(L17*100)/$L$22</f>
        <v>36.101898632637337</v>
      </c>
      <c r="N17" s="15"/>
    </row>
    <row r="18" spans="1:14" ht="15.75">
      <c r="A18" s="12"/>
      <c r="B18" s="34" t="s">
        <v>260</v>
      </c>
      <c r="C18" s="35">
        <v>1111</v>
      </c>
      <c r="D18" s="35">
        <v>1011</v>
      </c>
      <c r="E18" s="36">
        <f t="shared" si="0"/>
        <v>-9.0009000900090008</v>
      </c>
      <c r="F18" s="36">
        <f t="shared" si="2"/>
        <v>12.031417350946091</v>
      </c>
      <c r="G18" s="35">
        <v>5604</v>
      </c>
      <c r="H18" s="35">
        <v>5940</v>
      </c>
      <c r="I18" s="36">
        <f t="shared" si="1"/>
        <v>5.9957173447537482</v>
      </c>
      <c r="J18" s="36">
        <f t="shared" si="3"/>
        <v>11.873113594115413</v>
      </c>
      <c r="K18" s="81"/>
      <c r="L18" s="35">
        <v>41733</v>
      </c>
      <c r="M18" s="36">
        <f t="shared" si="4"/>
        <v>10.975985019238811</v>
      </c>
      <c r="N18" s="15"/>
    </row>
    <row r="19" spans="1:14" ht="15.75">
      <c r="A19" s="12"/>
      <c r="B19" s="34" t="s">
        <v>261</v>
      </c>
      <c r="C19" s="35">
        <v>878</v>
      </c>
      <c r="D19" s="35">
        <v>762</v>
      </c>
      <c r="E19" s="36">
        <f t="shared" si="0"/>
        <v>-13.211845102505693</v>
      </c>
      <c r="F19" s="36">
        <f t="shared" si="2"/>
        <v>9.0681899321670834</v>
      </c>
      <c r="G19" s="35">
        <v>4659</v>
      </c>
      <c r="H19" s="35">
        <v>4888</v>
      </c>
      <c r="I19" s="36">
        <f t="shared" si="1"/>
        <v>4.9152178579094263</v>
      </c>
      <c r="J19" s="36">
        <f t="shared" si="3"/>
        <v>9.7703332067400908</v>
      </c>
      <c r="K19" s="81"/>
      <c r="L19" s="35">
        <v>33775</v>
      </c>
      <c r="M19" s="36">
        <f t="shared" si="4"/>
        <v>8.8829917337548423</v>
      </c>
      <c r="N19" s="15"/>
    </row>
    <row r="20" spans="1:14" ht="15.75">
      <c r="A20" s="12"/>
      <c r="B20" s="34" t="s">
        <v>262</v>
      </c>
      <c r="C20" s="35">
        <v>379</v>
      </c>
      <c r="D20" s="35">
        <v>282</v>
      </c>
      <c r="E20" s="36">
        <f t="shared" si="0"/>
        <v>-25.593667546174139</v>
      </c>
      <c r="F20" s="36">
        <f t="shared" si="2"/>
        <v>3.3559443056051412</v>
      </c>
      <c r="G20" s="35">
        <v>1758</v>
      </c>
      <c r="H20" s="35">
        <v>1822</v>
      </c>
      <c r="I20" s="36">
        <f t="shared" si="1"/>
        <v>3.6405005688282088</v>
      </c>
      <c r="J20" s="36">
        <f t="shared" si="3"/>
        <v>3.6418877051310239</v>
      </c>
      <c r="K20" s="81"/>
      <c r="L20" s="35">
        <v>12300</v>
      </c>
      <c r="M20" s="36">
        <f t="shared" si="4"/>
        <v>3.2349607202127184</v>
      </c>
      <c r="N20" s="15"/>
    </row>
    <row r="21" spans="1:14" ht="15.75">
      <c r="A21" s="12"/>
      <c r="B21" s="34" t="s">
        <v>263</v>
      </c>
      <c r="C21" s="35">
        <v>462</v>
      </c>
      <c r="D21" s="35">
        <v>365</v>
      </c>
      <c r="E21" s="36">
        <f t="shared" si="0"/>
        <v>-20.995670995671002</v>
      </c>
      <c r="F21" s="36">
        <f t="shared" si="2"/>
        <v>4.3436867785314766</v>
      </c>
      <c r="G21" s="35">
        <v>2428</v>
      </c>
      <c r="H21" s="35">
        <v>2536</v>
      </c>
      <c r="I21" s="36">
        <f t="shared" si="1"/>
        <v>4.4481054365733019</v>
      </c>
      <c r="J21" s="36">
        <f t="shared" si="3"/>
        <v>5.069059945231766</v>
      </c>
      <c r="K21" s="81"/>
      <c r="L21" s="35">
        <v>17292</v>
      </c>
      <c r="M21" s="36">
        <f t="shared" si="4"/>
        <v>4.5478813637331976</v>
      </c>
      <c r="N21" s="15"/>
    </row>
    <row r="22" spans="1:14" ht="15.75">
      <c r="A22" s="12"/>
      <c r="B22" s="40" t="s">
        <v>70</v>
      </c>
      <c r="C22" s="37">
        <f>SUM(C16:C21)</f>
        <v>10460</v>
      </c>
      <c r="D22" s="37">
        <f>SUM(D16:D21)</f>
        <v>8403</v>
      </c>
      <c r="E22" s="38">
        <f t="shared" si="0"/>
        <v>-19.665391969407263</v>
      </c>
      <c r="F22" s="37">
        <f>SUM(F16:F21)</f>
        <v>100</v>
      </c>
      <c r="G22" s="37">
        <f>SUM(G16:G21)</f>
        <v>51016</v>
      </c>
      <c r="H22" s="37">
        <f>SUM(H16:H21)</f>
        <v>50029</v>
      </c>
      <c r="I22" s="38">
        <f t="shared" si="1"/>
        <v>-1.9346871569703605</v>
      </c>
      <c r="J22" s="37">
        <f>SUM(J16:J21)</f>
        <v>100</v>
      </c>
      <c r="K22" s="4"/>
      <c r="L22" s="37">
        <f>SUM(L16:L21)</f>
        <v>380221</v>
      </c>
      <c r="M22" s="37">
        <f>SUM(M16:M21)</f>
        <v>99.999999999999986</v>
      </c>
      <c r="N22" s="15"/>
    </row>
    <row r="23" spans="1:14">
      <c r="A23" s="12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15"/>
    </row>
    <row r="24" spans="1:14" ht="15.75">
      <c r="A24" s="12"/>
      <c r="B24" s="34" t="s">
        <v>254</v>
      </c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15"/>
    </row>
    <row r="25" spans="1:14">
      <c r="A25" s="18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19"/>
    </row>
    <row r="27" spans="1:14">
      <c r="A27" s="12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</row>
    <row r="28" spans="1:14">
      <c r="A28" s="12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</row>
    <row r="29" spans="1:14">
      <c r="A29" s="12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</row>
  </sheetData>
  <mergeCells count="8">
    <mergeCell ref="C11:M11"/>
    <mergeCell ref="C13:D13"/>
    <mergeCell ref="E13:E14"/>
    <mergeCell ref="F13:F14"/>
    <mergeCell ref="G13:H13"/>
    <mergeCell ref="I13:I14"/>
    <mergeCell ref="J13:J14"/>
    <mergeCell ref="M13:M14"/>
  </mergeCells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tabColor rgb="FFFF0000"/>
  </sheetPr>
  <dimension ref="A1:V56"/>
  <sheetViews>
    <sheetView showGridLines="0" zoomScale="90" zoomScaleNormal="90" workbookViewId="0"/>
  </sheetViews>
  <sheetFormatPr baseColWidth="10" defaultRowHeight="15"/>
  <cols>
    <col min="1" max="1" width="1.7109375" customWidth="1"/>
    <col min="2" max="2" width="30.7109375" customWidth="1"/>
    <col min="3" max="5" width="11.7109375" customWidth="1"/>
    <col min="6" max="6" width="11.85546875" customWidth="1"/>
    <col min="7" max="9" width="11.7109375" customWidth="1"/>
    <col min="10" max="10" width="11.85546875" customWidth="1"/>
    <col min="11" max="11" width="4.5703125" customWidth="1"/>
    <col min="12" max="13" width="11.7109375" customWidth="1"/>
    <col min="14" max="14" width="1.7109375" customWidth="1"/>
    <col min="15" max="15" width="12" bestFit="1" customWidth="1"/>
    <col min="16" max="16" width="12.28515625" bestFit="1" customWidth="1"/>
    <col min="17" max="17" width="12" bestFit="1" customWidth="1"/>
    <col min="18" max="18" width="12.28515625" bestFit="1" customWidth="1"/>
    <col min="19" max="19" width="12" bestFit="1" customWidth="1"/>
  </cols>
  <sheetData>
    <row r="1" spans="1:22" ht="18">
      <c r="A1" s="9"/>
      <c r="B1" s="6"/>
      <c r="C1" s="6"/>
      <c r="D1" s="6"/>
      <c r="E1" s="6"/>
      <c r="F1" s="6"/>
      <c r="G1" s="10"/>
      <c r="H1" s="10"/>
      <c r="I1" s="10"/>
      <c r="J1" s="10"/>
      <c r="K1" s="10"/>
      <c r="L1" s="10"/>
      <c r="M1" s="10"/>
      <c r="N1" s="11"/>
      <c r="O1" s="7"/>
      <c r="P1" s="7"/>
      <c r="Q1" s="7"/>
      <c r="R1" s="7"/>
      <c r="S1" s="7"/>
      <c r="T1" s="7"/>
      <c r="U1" s="7"/>
      <c r="V1" s="7"/>
    </row>
    <row r="2" spans="1:22" ht="18">
      <c r="A2" s="12"/>
      <c r="B2" s="4"/>
      <c r="C2" s="4"/>
      <c r="D2" s="4"/>
      <c r="E2" s="4"/>
      <c r="F2" s="4"/>
      <c r="G2" s="13"/>
      <c r="H2" s="13"/>
      <c r="I2" s="13"/>
      <c r="J2" s="13"/>
      <c r="K2" s="13"/>
      <c r="L2" s="13"/>
      <c r="M2" s="13"/>
      <c r="N2" s="14"/>
      <c r="O2" s="7"/>
      <c r="P2" s="7"/>
      <c r="Q2" s="7"/>
      <c r="R2" s="7"/>
      <c r="S2" s="7"/>
      <c r="T2" s="7"/>
      <c r="U2" s="7"/>
      <c r="V2" s="7"/>
    </row>
    <row r="3" spans="1:22">
      <c r="A3" s="12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15"/>
    </row>
    <row r="4" spans="1:22">
      <c r="A4" s="12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15"/>
    </row>
    <row r="5" spans="1:22">
      <c r="A5" s="12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15"/>
    </row>
    <row r="6" spans="1:22">
      <c r="A6" s="12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15"/>
    </row>
    <row r="7" spans="1:22" ht="15.75">
      <c r="A7" s="12"/>
      <c r="B7" s="3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15"/>
    </row>
    <row r="8" spans="1:22">
      <c r="A8" s="12"/>
      <c r="B8" s="1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15"/>
    </row>
    <row r="9" spans="1:22">
      <c r="A9" s="12"/>
      <c r="B9" s="1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15"/>
    </row>
    <row r="10" spans="1:22">
      <c r="A10" s="12"/>
      <c r="B10" s="1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15"/>
    </row>
    <row r="11" spans="1:22" ht="15.75">
      <c r="A11" s="12"/>
      <c r="B11" s="8"/>
      <c r="C11" s="97" t="s">
        <v>266</v>
      </c>
      <c r="D11" s="97"/>
      <c r="E11" s="97"/>
      <c r="F11" s="97"/>
      <c r="G11" s="97"/>
      <c r="H11" s="97"/>
      <c r="I11" s="97"/>
      <c r="J11" s="97"/>
      <c r="K11" s="97"/>
      <c r="L11" s="97"/>
      <c r="M11" s="97"/>
      <c r="N11" s="15"/>
    </row>
    <row r="12" spans="1:22" ht="15.75">
      <c r="A12" s="12"/>
      <c r="B12" s="8"/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15"/>
    </row>
    <row r="13" spans="1:22" ht="31.5">
      <c r="A13" s="12"/>
      <c r="B13" s="30" t="s">
        <v>265</v>
      </c>
      <c r="C13" s="98" t="s">
        <v>314</v>
      </c>
      <c r="D13" s="98"/>
      <c r="E13" s="95" t="s">
        <v>311</v>
      </c>
      <c r="F13" s="95" t="s">
        <v>305</v>
      </c>
      <c r="G13" s="100" t="s">
        <v>315</v>
      </c>
      <c r="H13" s="99"/>
      <c r="I13" s="95" t="s">
        <v>311</v>
      </c>
      <c r="J13" s="95" t="s">
        <v>101</v>
      </c>
      <c r="K13" s="32"/>
      <c r="L13" s="88" t="s">
        <v>316</v>
      </c>
      <c r="M13" s="95" t="s">
        <v>101</v>
      </c>
      <c r="N13" s="15"/>
    </row>
    <row r="14" spans="1:22" ht="15.75">
      <c r="A14" s="12"/>
      <c r="B14" s="30"/>
      <c r="C14" s="31">
        <v>2017</v>
      </c>
      <c r="D14" s="31">
        <v>2018</v>
      </c>
      <c r="E14" s="95"/>
      <c r="F14" s="95"/>
      <c r="G14" s="31">
        <v>2017</v>
      </c>
      <c r="H14" s="31">
        <v>2018</v>
      </c>
      <c r="I14" s="95"/>
      <c r="J14" s="95"/>
      <c r="K14" s="32"/>
      <c r="L14" s="39" t="s">
        <v>313</v>
      </c>
      <c r="M14" s="95"/>
      <c r="N14" s="15"/>
    </row>
    <row r="15" spans="1:22">
      <c r="A15" s="12"/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15"/>
    </row>
    <row r="16" spans="1:22" ht="15.75">
      <c r="A16" s="12"/>
      <c r="B16" s="34" t="s">
        <v>87</v>
      </c>
      <c r="C16" s="35">
        <v>100</v>
      </c>
      <c r="D16" s="35">
        <v>60</v>
      </c>
      <c r="E16" s="36">
        <f t="shared" ref="E16:E22" si="0">IF(ISBLANK(D16),"",(IFERROR(((D16/C16-1)*100),"")))</f>
        <v>-40</v>
      </c>
      <c r="F16" s="36">
        <f>+(D16*100)/$D$22</f>
        <v>0.71403070332024277</v>
      </c>
      <c r="G16" s="35">
        <v>388</v>
      </c>
      <c r="H16" s="35">
        <v>388</v>
      </c>
      <c r="I16" s="36">
        <f t="shared" ref="I16:I22" si="1">IF(ISBLANK(H16),"",(IFERROR(((H16/G16-1)*100),"")))</f>
        <v>0</v>
      </c>
      <c r="J16" s="36">
        <f>+(H16*100)/$H$22</f>
        <v>0.77555018089508088</v>
      </c>
      <c r="K16" s="81"/>
      <c r="L16" s="35">
        <v>2132</v>
      </c>
      <c r="M16" s="36">
        <f>+(L16*100)/$L$22</f>
        <v>0.56072652483687124</v>
      </c>
      <c r="N16" s="15"/>
    </row>
    <row r="17" spans="1:14" ht="15.75">
      <c r="A17" s="12"/>
      <c r="B17" s="34" t="s">
        <v>82</v>
      </c>
      <c r="C17" s="35">
        <v>4959</v>
      </c>
      <c r="D17" s="35">
        <v>3545</v>
      </c>
      <c r="E17" s="36">
        <f t="shared" si="0"/>
        <v>-28.513813268804189</v>
      </c>
      <c r="F17" s="36">
        <f t="shared" ref="F17:F21" si="2">+(D17*100)/$D$22</f>
        <v>42.187314054504341</v>
      </c>
      <c r="G17" s="35">
        <v>24315</v>
      </c>
      <c r="H17" s="35">
        <v>20686</v>
      </c>
      <c r="I17" s="36">
        <f t="shared" si="1"/>
        <v>-14.924943450544937</v>
      </c>
      <c r="J17" s="36">
        <f t="shared" ref="J17:J21" si="3">+(H17*100)/$H$22</f>
        <v>41.348018149473305</v>
      </c>
      <c r="K17" s="81"/>
      <c r="L17" s="35">
        <v>160525</v>
      </c>
      <c r="M17" s="36">
        <f t="shared" ref="M17:M21" si="4">+(L17*100)/$L$22</f>
        <v>42.218867448141999</v>
      </c>
      <c r="N17" s="15"/>
    </row>
    <row r="18" spans="1:14" ht="15.75">
      <c r="A18" s="12"/>
      <c r="B18" s="34" t="s">
        <v>88</v>
      </c>
      <c r="C18" s="35">
        <v>310</v>
      </c>
      <c r="D18" s="35">
        <v>202</v>
      </c>
      <c r="E18" s="36">
        <f t="shared" si="0"/>
        <v>-34.838709677419352</v>
      </c>
      <c r="F18" s="36">
        <f t="shared" si="2"/>
        <v>2.4039033678448174</v>
      </c>
      <c r="G18" s="35">
        <v>1746</v>
      </c>
      <c r="H18" s="35">
        <v>1080</v>
      </c>
      <c r="I18" s="36">
        <f t="shared" si="1"/>
        <v>-38.144329896907216</v>
      </c>
      <c r="J18" s="36">
        <f t="shared" si="3"/>
        <v>2.1587479262028024</v>
      </c>
      <c r="K18" s="81"/>
      <c r="L18" s="35">
        <v>12335</v>
      </c>
      <c r="M18" s="36">
        <f t="shared" si="4"/>
        <v>3.2441658929938115</v>
      </c>
      <c r="N18" s="15"/>
    </row>
    <row r="19" spans="1:14" ht="15.75">
      <c r="A19" s="12"/>
      <c r="B19" s="34" t="s">
        <v>89</v>
      </c>
      <c r="C19" s="35">
        <v>69</v>
      </c>
      <c r="D19" s="35">
        <v>42</v>
      </c>
      <c r="E19" s="36">
        <f t="shared" si="0"/>
        <v>-39.130434782608688</v>
      </c>
      <c r="F19" s="36">
        <f t="shared" si="2"/>
        <v>0.49982149232416995</v>
      </c>
      <c r="G19" s="35">
        <v>373</v>
      </c>
      <c r="H19" s="35">
        <v>253</v>
      </c>
      <c r="I19" s="36">
        <f t="shared" si="1"/>
        <v>-32.171581769436997</v>
      </c>
      <c r="J19" s="36">
        <f t="shared" si="3"/>
        <v>0.50570669011973057</v>
      </c>
      <c r="K19" s="81"/>
      <c r="L19" s="35">
        <v>2306</v>
      </c>
      <c r="M19" s="36">
        <f t="shared" si="4"/>
        <v>0.60648938380573403</v>
      </c>
      <c r="N19" s="15"/>
    </row>
    <row r="20" spans="1:14" ht="15.75">
      <c r="A20" s="12"/>
      <c r="B20" s="34" t="s">
        <v>90</v>
      </c>
      <c r="C20" s="35">
        <v>4256</v>
      </c>
      <c r="D20" s="35">
        <v>3785</v>
      </c>
      <c r="E20" s="36">
        <f t="shared" si="0"/>
        <v>-11.066729323308266</v>
      </c>
      <c r="F20" s="36">
        <f t="shared" si="2"/>
        <v>45.043436867785317</v>
      </c>
      <c r="G20" s="35">
        <v>19648</v>
      </c>
      <c r="H20" s="35">
        <v>22963</v>
      </c>
      <c r="I20" s="36">
        <f t="shared" si="1"/>
        <v>16.871946254071666</v>
      </c>
      <c r="J20" s="36">
        <f t="shared" si="3"/>
        <v>45.899378360550884</v>
      </c>
      <c r="K20" s="81"/>
      <c r="L20" s="35">
        <v>183130</v>
      </c>
      <c r="M20" s="36">
        <f t="shared" si="4"/>
        <v>48.164094040045129</v>
      </c>
      <c r="N20" s="15"/>
    </row>
    <row r="21" spans="1:14" ht="15.75">
      <c r="A21" s="12"/>
      <c r="B21" s="34" t="s">
        <v>71</v>
      </c>
      <c r="C21" s="35">
        <v>766</v>
      </c>
      <c r="D21" s="35">
        <v>769</v>
      </c>
      <c r="E21" s="36">
        <f t="shared" si="0"/>
        <v>0.3916449086161844</v>
      </c>
      <c r="F21" s="36">
        <f t="shared" si="2"/>
        <v>9.1514935142211122</v>
      </c>
      <c r="G21" s="35">
        <v>4546</v>
      </c>
      <c r="H21" s="35">
        <v>4659</v>
      </c>
      <c r="I21" s="36">
        <f t="shared" si="1"/>
        <v>2.4857017157940975</v>
      </c>
      <c r="J21" s="36">
        <f t="shared" si="3"/>
        <v>9.3125986927582005</v>
      </c>
      <c r="K21" s="81"/>
      <c r="L21" s="35">
        <v>19793</v>
      </c>
      <c r="M21" s="36">
        <f t="shared" si="4"/>
        <v>5.2056567101764504</v>
      </c>
      <c r="N21" s="15"/>
    </row>
    <row r="22" spans="1:14" ht="15.75">
      <c r="A22" s="12"/>
      <c r="B22" s="40" t="s">
        <v>70</v>
      </c>
      <c r="C22" s="42">
        <f>SUM(C16:C21)</f>
        <v>10460</v>
      </c>
      <c r="D22" s="42">
        <f>SUM(D16:D21)</f>
        <v>8403</v>
      </c>
      <c r="E22" s="38">
        <f t="shared" si="0"/>
        <v>-19.665391969407263</v>
      </c>
      <c r="F22" s="38">
        <v>100</v>
      </c>
      <c r="G22" s="42">
        <f>SUM(G16:G21)</f>
        <v>51016</v>
      </c>
      <c r="H22" s="42">
        <f>SUM(H16:H21)</f>
        <v>50029</v>
      </c>
      <c r="I22" s="38">
        <f t="shared" si="1"/>
        <v>-1.9346871569703605</v>
      </c>
      <c r="J22" s="38">
        <v>100</v>
      </c>
      <c r="K22" s="4"/>
      <c r="L22" s="42">
        <f>SUM(L16:L21)</f>
        <v>380221</v>
      </c>
      <c r="M22" s="38">
        <f>SUM(M16:M21)</f>
        <v>100.00000000000001</v>
      </c>
      <c r="N22" s="15"/>
    </row>
    <row r="23" spans="1:14">
      <c r="A23" s="12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15"/>
    </row>
    <row r="24" spans="1:14" ht="15.75">
      <c r="A24" s="12"/>
      <c r="B24" s="34" t="s">
        <v>254</v>
      </c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15"/>
    </row>
    <row r="25" spans="1:14">
      <c r="A25" s="12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15"/>
    </row>
    <row r="26" spans="1:14">
      <c r="A26" s="18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19"/>
    </row>
    <row r="28" spans="1:14">
      <c r="A28" s="12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</row>
    <row r="29" spans="1:14">
      <c r="A29" s="12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</row>
    <row r="30" spans="1:14">
      <c r="A30" s="12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</row>
    <row r="31" spans="1:14">
      <c r="A31" s="12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</row>
    <row r="32" spans="1:14">
      <c r="A32" s="12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</row>
    <row r="33" spans="1:13">
      <c r="A33" s="12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</row>
    <row r="34" spans="1:13">
      <c r="A34" s="12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</row>
    <row r="35" spans="1:13">
      <c r="A35" s="12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</row>
    <row r="36" spans="1:13">
      <c r="A36" s="12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</row>
    <row r="37" spans="1:13">
      <c r="A37" s="12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</row>
    <row r="38" spans="1:13">
      <c r="A38" s="12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</row>
    <row r="39" spans="1:13">
      <c r="A39" s="12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</row>
    <row r="40" spans="1:13">
      <c r="A40" s="12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</row>
    <row r="41" spans="1:13">
      <c r="A41" s="12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</row>
    <row r="42" spans="1:13">
      <c r="A42" s="12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</row>
    <row r="43" spans="1:13">
      <c r="A43" s="12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</row>
    <row r="44" spans="1:13">
      <c r="A44" s="12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</row>
    <row r="45" spans="1:13">
      <c r="A45" s="12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</row>
    <row r="46" spans="1:13">
      <c r="A46" s="12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</row>
    <row r="47" spans="1:13">
      <c r="A47" s="12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</row>
    <row r="48" spans="1:13">
      <c r="A48" s="12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</row>
    <row r="49" spans="1:13">
      <c r="A49" s="12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</row>
    <row r="50" spans="1:13">
      <c r="A50" s="12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</row>
    <row r="51" spans="1:13">
      <c r="A51" s="12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</row>
    <row r="52" spans="1:13">
      <c r="A52" s="12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</row>
    <row r="53" spans="1:13">
      <c r="A53" s="12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</row>
    <row r="54" spans="1:13">
      <c r="A54" s="12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</row>
    <row r="55" spans="1:13">
      <c r="A55" s="12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</row>
    <row r="56" spans="1:13">
      <c r="A56" s="12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</row>
  </sheetData>
  <mergeCells count="8">
    <mergeCell ref="C11:M11"/>
    <mergeCell ref="C13:D13"/>
    <mergeCell ref="E13:E14"/>
    <mergeCell ref="F13:F14"/>
    <mergeCell ref="G13:H13"/>
    <mergeCell ref="I13:I14"/>
    <mergeCell ref="J13:J14"/>
    <mergeCell ref="M13:M14"/>
  </mergeCells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11</vt:i4>
      </vt:variant>
    </vt:vector>
  </HeadingPairs>
  <TitlesOfParts>
    <vt:vector size="11" baseType="lpstr">
      <vt:lpstr>Índice</vt:lpstr>
      <vt:lpstr>Sexo</vt:lpstr>
      <vt:lpstr>Edad</vt:lpstr>
      <vt:lpstr>Departamentos</vt:lpstr>
      <vt:lpstr>Ciudades</vt:lpstr>
      <vt:lpstr>Ocupaciones</vt:lpstr>
      <vt:lpstr>Educación </vt:lpstr>
      <vt:lpstr>Experiencia laboral</vt:lpstr>
      <vt:lpstr>Aspiración Salarial</vt:lpstr>
      <vt:lpstr>Áreas de conocimiento</vt:lpstr>
      <vt:lpstr>Clasificaciones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jaime.garcia</dc:creator>
  <cp:lastModifiedBy>jairo.hamon</cp:lastModifiedBy>
  <cp:lastPrinted>2016-04-17T21:20:54Z</cp:lastPrinted>
  <dcterms:created xsi:type="dcterms:W3CDTF">2016-02-01T19:28:21Z</dcterms:created>
  <dcterms:modified xsi:type="dcterms:W3CDTF">2018-07-09T20:36:31Z</dcterms:modified>
</cp:coreProperties>
</file>