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autoCompressPictures="0"/>
  <mc:AlternateContent xmlns:mc="http://schemas.openxmlformats.org/markup-compatibility/2006">
    <mc:Choice Requires="x15">
      <x15ac:absPath xmlns:x15ac="http://schemas.microsoft.com/office/spreadsheetml/2010/11/ac" url="C:\Users\Henry\Desktop\"/>
    </mc:Choice>
  </mc:AlternateContent>
  <bookViews>
    <workbookView xWindow="0" yWindow="0" windowWidth="19785" windowHeight="4665"/>
  </bookViews>
  <sheets>
    <sheet name="Plan de acción 2017" sheetId="3" r:id="rId1"/>
  </sheets>
  <definedNames>
    <definedName name="_xlnm._FilterDatabase" localSheetId="0" hidden="1">'Plan de acción 2017'!$A$1:$BE$121</definedName>
    <definedName name="Aumentar_la_cobertura_del_Servicio_Público_de_Empleo_a_nivel_nacional">#REF!</definedName>
    <definedName name="Convertir_al_SPE_en_referente_de_información_de_oferta_y_demanda_laboral">#REF!</definedName>
    <definedName name="Fomentar_el_uso_del_Servicio_Público_de_Empleo_entre_buscadores_y_empresarios">#REF!</definedName>
    <definedName name="Fortalecer_el_Servicio_Público_de_Empleo_con_enfoque_regional">#REF!</definedName>
    <definedName name="Fortalecer_la_gestión_institucional_para_el_buen_gobierno">#REF!</definedName>
    <definedName name="Garantizar_el_servicio_y_atención_al_Ciudadano_a_través_de_diferentes_canales.">#REF!</definedName>
    <definedName name="Mejorar_la_calidad_de_los_servicios_ofrecidos_por_los_Prestadores_del_Servicio_Público_de_Empleo">#REF!</definedName>
    <definedName name="OBJETIVO">#REF!</definedName>
    <definedName name="Promover_y_desarrollar_estrategias_de_atención_diferencial_en_temas_de_gestión_y_colocación_para_poblaciones_con_dificil_vinculación_al_mercado_de_trabajo">#REF!</definedName>
    <definedName name="Reducir_las_brechas_de_empleabilidad_a_través_del_fortalecimiento_de_los_servicios_que_ofrecen_los_prestadores_y_la_articulación_de_la_oferta_interinstitucional_pública_y_privada_de_servicios">#REF!</definedName>
  </definedNames>
  <calcPr calcId="152511"/>
</workbook>
</file>

<file path=xl/calcChain.xml><?xml version="1.0" encoding="utf-8"?>
<calcChain xmlns="http://schemas.openxmlformats.org/spreadsheetml/2006/main">
  <c r="F25" i="3" l="1"/>
  <c r="G25" i="3"/>
  <c r="F28" i="3"/>
  <c r="G28" i="3"/>
  <c r="F30" i="3"/>
  <c r="G30" i="3"/>
  <c r="E28" i="3"/>
  <c r="E29" i="3" s="1"/>
  <c r="E30" i="3" s="1"/>
  <c r="E31" i="3" s="1"/>
  <c r="D33" i="3"/>
  <c r="D34" i="3" s="1"/>
  <c r="D35" i="3" s="1"/>
  <c r="D36" i="3" s="1"/>
  <c r="D37" i="3" s="1"/>
  <c r="D38" i="3" s="1"/>
  <c r="D39" i="3" s="1"/>
  <c r="E33" i="3"/>
  <c r="E34" i="3" s="1"/>
  <c r="E35" i="3" s="1"/>
  <c r="E36" i="3" s="1"/>
  <c r="E37" i="3" s="1"/>
  <c r="E38" i="3" s="1"/>
  <c r="E39" i="3" s="1"/>
  <c r="F33" i="3"/>
  <c r="F34" i="3" s="1"/>
  <c r="G33" i="3"/>
  <c r="G34" i="3" s="1"/>
  <c r="F36" i="3"/>
  <c r="F37" i="3" s="1"/>
  <c r="F38" i="3" s="1"/>
  <c r="G36" i="3"/>
  <c r="G37" i="3" s="1"/>
  <c r="G38" i="3" s="1"/>
  <c r="D41" i="3"/>
  <c r="D42" i="3" s="1"/>
  <c r="D43" i="3" s="1"/>
  <c r="D44" i="3" s="1"/>
  <c r="D45" i="3" s="1"/>
  <c r="D46" i="3" s="1"/>
  <c r="E41" i="3"/>
  <c r="E42" i="3" s="1"/>
  <c r="E43" i="3" s="1"/>
  <c r="E44" i="3" s="1"/>
  <c r="E45" i="3" s="1"/>
  <c r="E46" i="3" s="1"/>
  <c r="F41" i="3"/>
  <c r="G41" i="3"/>
  <c r="F43" i="3"/>
  <c r="G43" i="3"/>
  <c r="F45" i="3"/>
  <c r="G45" i="3"/>
  <c r="D48" i="3"/>
  <c r="D49" i="3" s="1"/>
  <c r="E48" i="3"/>
  <c r="E49" i="3" s="1"/>
  <c r="D52" i="3"/>
  <c r="F52" i="3"/>
  <c r="G52" i="3"/>
  <c r="D54" i="3"/>
  <c r="F54" i="3"/>
  <c r="G54" i="3"/>
  <c r="E51" i="3"/>
  <c r="E52" i="3" s="1"/>
  <c r="E53" i="3" s="1"/>
  <c r="E54" i="3" s="1"/>
  <c r="E55" i="3" s="1"/>
  <c r="D57" i="3"/>
  <c r="D58" i="3" s="1"/>
  <c r="D59" i="3" s="1"/>
  <c r="D60" i="3" s="1"/>
  <c r="D61" i="3" s="1"/>
  <c r="D62" i="3" s="1"/>
  <c r="D63" i="3" s="1"/>
  <c r="D64" i="3" s="1"/>
  <c r="E57" i="3"/>
  <c r="E58" i="3" s="1"/>
  <c r="E59" i="3" s="1"/>
  <c r="E60" i="3" s="1"/>
  <c r="E61" i="3" s="1"/>
  <c r="E62" i="3" s="1"/>
  <c r="E63" i="3" s="1"/>
  <c r="E64" i="3" s="1"/>
  <c r="F57" i="3"/>
  <c r="F58" i="3" s="1"/>
  <c r="F59" i="3" s="1"/>
  <c r="F60" i="3" s="1"/>
  <c r="F61" i="3" s="1"/>
  <c r="G57" i="3"/>
  <c r="G58" i="3" s="1"/>
  <c r="G59" i="3" s="1"/>
  <c r="G60" i="3" s="1"/>
  <c r="G61" i="3" s="1"/>
  <c r="F63" i="3"/>
  <c r="F64" i="3" s="1"/>
  <c r="G63" i="3"/>
  <c r="G64" i="3" s="1"/>
  <c r="F66" i="3"/>
  <c r="F67" i="3" s="1"/>
  <c r="G66" i="3"/>
  <c r="G67" i="3" s="1"/>
  <c r="E66" i="3"/>
  <c r="E67" i="3" s="1"/>
  <c r="E68" i="3" s="1"/>
  <c r="D66" i="3"/>
  <c r="D67" i="3" s="1"/>
  <c r="D68" i="3" s="1"/>
  <c r="D69" i="3" s="1"/>
  <c r="D70" i="3" s="1"/>
  <c r="E70" i="3"/>
  <c r="F70" i="3"/>
  <c r="G70" i="3"/>
  <c r="D72" i="3"/>
  <c r="D73" i="3" s="1"/>
  <c r="D74" i="3" s="1"/>
  <c r="D75" i="3" s="1"/>
  <c r="E72" i="3"/>
  <c r="E73" i="3" s="1"/>
  <c r="E74" i="3" s="1"/>
  <c r="E75" i="3" s="1"/>
  <c r="F72" i="3"/>
  <c r="G72" i="3"/>
  <c r="F74" i="3"/>
  <c r="F75" i="3" s="1"/>
  <c r="G74" i="3"/>
  <c r="G75" i="3" s="1"/>
  <c r="E77" i="3"/>
  <c r="D80" i="3"/>
  <c r="D81" i="3" s="1"/>
  <c r="D82" i="3" s="1"/>
  <c r="D83" i="3" s="1"/>
  <c r="E80" i="3"/>
  <c r="E81" i="3" s="1"/>
  <c r="E82" i="3" s="1"/>
  <c r="E83" i="3" s="1"/>
  <c r="F80" i="3"/>
  <c r="G80" i="3"/>
  <c r="F82" i="3"/>
  <c r="G82" i="3"/>
  <c r="D85" i="3"/>
  <c r="D86" i="3" s="1"/>
  <c r="D87" i="3" s="1"/>
  <c r="D88" i="3" s="1"/>
  <c r="E85" i="3"/>
  <c r="E86" i="3" s="1"/>
  <c r="E87" i="3" s="1"/>
  <c r="E88" i="3" s="1"/>
  <c r="F85" i="3"/>
  <c r="F86" i="3" s="1"/>
  <c r="F87" i="3" s="1"/>
  <c r="F88" i="3" s="1"/>
  <c r="G85" i="3"/>
  <c r="G86" i="3" s="1"/>
  <c r="G87" i="3" s="1"/>
  <c r="G88" i="3" s="1"/>
  <c r="D90" i="3"/>
  <c r="D91" i="3" s="1"/>
  <c r="D92" i="3" s="1"/>
  <c r="E90" i="3"/>
  <c r="E91" i="3" s="1"/>
  <c r="E92" i="3" s="1"/>
  <c r="F90" i="3"/>
  <c r="F91" i="3" s="1"/>
  <c r="F92" i="3" s="1"/>
  <c r="G90" i="3"/>
  <c r="G91" i="3" s="1"/>
  <c r="G92" i="3" s="1"/>
  <c r="D94" i="3"/>
  <c r="D95" i="3" s="1"/>
  <c r="D96" i="3" s="1"/>
  <c r="E94" i="3"/>
  <c r="E95" i="3" s="1"/>
  <c r="E96" i="3" s="1"/>
  <c r="F94" i="3"/>
  <c r="F95" i="3" s="1"/>
  <c r="F96" i="3" s="1"/>
  <c r="G94" i="3"/>
  <c r="G95" i="3" s="1"/>
  <c r="G96" i="3" s="1"/>
  <c r="D98" i="3"/>
  <c r="D99" i="3" s="1"/>
  <c r="E98" i="3"/>
  <c r="E99" i="3" s="1"/>
  <c r="F98" i="3"/>
  <c r="F99" i="3" s="1"/>
  <c r="G98" i="3"/>
  <c r="G99" i="3" s="1"/>
  <c r="D101" i="3"/>
  <c r="E101" i="3"/>
  <c r="F101" i="3"/>
  <c r="G101" i="3"/>
  <c r="D103" i="3"/>
  <c r="E103" i="3"/>
  <c r="F103" i="3"/>
  <c r="G103" i="3"/>
  <c r="D105" i="3"/>
  <c r="D106" i="3" s="1"/>
  <c r="E105" i="3"/>
  <c r="E106" i="3" s="1"/>
  <c r="D108" i="3"/>
  <c r="E108" i="3"/>
  <c r="F108" i="3"/>
  <c r="G108" i="3"/>
  <c r="D111" i="3"/>
  <c r="D112" i="3" s="1"/>
  <c r="E111" i="3"/>
  <c r="E112" i="3" s="1"/>
  <c r="F111" i="3"/>
  <c r="G111" i="3"/>
  <c r="E115" i="3"/>
  <c r="F115" i="3"/>
  <c r="G115" i="3"/>
  <c r="D115" i="3"/>
  <c r="D116" i="3" s="1"/>
  <c r="D117" i="3" s="1"/>
  <c r="D118" i="3" s="1"/>
  <c r="D119" i="3" s="1"/>
  <c r="E118" i="3"/>
  <c r="E119" i="3" s="1"/>
  <c r="E25" i="3"/>
  <c r="E26" i="3" s="1"/>
  <c r="E3" i="3"/>
  <c r="W114" i="3" l="1"/>
  <c r="W4" i="3" l="1"/>
  <c r="W3" i="3" l="1"/>
  <c r="W113" i="3"/>
  <c r="B5" i="3"/>
  <c r="C5" i="3"/>
  <c r="C7" i="3"/>
  <c r="C8" i="3" s="1"/>
  <c r="C9" i="3" s="1"/>
  <c r="C11" i="3"/>
  <c r="C12" i="3" s="1"/>
  <c r="C14" i="3"/>
  <c r="C15" i="3" s="1"/>
  <c r="B7" i="3"/>
  <c r="B8" i="3" s="1"/>
  <c r="B9" i="3" s="1"/>
  <c r="B10" i="3" s="1"/>
  <c r="B11" i="3" s="1"/>
  <c r="B12" i="3" s="1"/>
  <c r="B13" i="3" s="1"/>
  <c r="B14" i="3" s="1"/>
  <c r="B15" i="3" s="1"/>
  <c r="B16" i="3" s="1"/>
  <c r="B17" i="3" s="1"/>
  <c r="C19" i="3"/>
  <c r="C20" i="3" s="1"/>
  <c r="B19" i="3"/>
  <c r="B20" i="3" s="1"/>
  <c r="B21" i="3" s="1"/>
  <c r="B22" i="3" s="1"/>
  <c r="B23" i="3" s="1"/>
  <c r="B25" i="3"/>
  <c r="B26" i="3" s="1"/>
  <c r="C22" i="3"/>
  <c r="C23" i="3" s="1"/>
  <c r="C24" i="3" s="1"/>
  <c r="C25" i="3" s="1"/>
  <c r="C26" i="3" s="1"/>
  <c r="C27" i="3" s="1"/>
  <c r="C28" i="3" s="1"/>
  <c r="C29" i="3" s="1"/>
  <c r="C30" i="3" s="1"/>
  <c r="C31" i="3" s="1"/>
  <c r="B28" i="3"/>
  <c r="B29" i="3" s="1"/>
  <c r="B30" i="3" s="1"/>
  <c r="B31" i="3" s="1"/>
  <c r="C33" i="3"/>
  <c r="C34" i="3" s="1"/>
  <c r="C35" i="3" s="1"/>
  <c r="C36" i="3" s="1"/>
  <c r="C37" i="3" s="1"/>
  <c r="C38" i="3" s="1"/>
  <c r="C39" i="3" s="1"/>
  <c r="C41" i="3"/>
  <c r="C42" i="3" s="1"/>
  <c r="C43" i="3" s="1"/>
  <c r="C44" i="3" s="1"/>
  <c r="C45" i="3" s="1"/>
  <c r="C46" i="3" s="1"/>
  <c r="B33" i="3"/>
  <c r="B34" i="3" s="1"/>
  <c r="B35" i="3" s="1"/>
  <c r="B36" i="3" s="1"/>
  <c r="B37" i="3" s="1"/>
  <c r="B38" i="3" s="1"/>
  <c r="B39" i="3" s="1"/>
  <c r="B40" i="3" s="1"/>
  <c r="B41" i="3" s="1"/>
  <c r="B42" i="3" s="1"/>
  <c r="B43" i="3" s="1"/>
  <c r="B44" i="3" s="1"/>
  <c r="B45" i="3" s="1"/>
  <c r="B46" i="3" s="1"/>
  <c r="B47" i="3" s="1"/>
  <c r="B48" i="3" s="1"/>
  <c r="B49" i="3" s="1"/>
  <c r="C48" i="3"/>
  <c r="C49" i="3" s="1"/>
  <c r="C52" i="3"/>
  <c r="C54" i="3"/>
  <c r="B51" i="3"/>
  <c r="B52" i="3" s="1"/>
  <c r="B53" i="3" s="1"/>
  <c r="B54" i="3" s="1"/>
  <c r="B55" i="3" s="1"/>
  <c r="C57" i="3"/>
  <c r="C58" i="3" s="1"/>
  <c r="C59" i="3" s="1"/>
  <c r="C60" i="3" s="1"/>
  <c r="C61" i="3" s="1"/>
  <c r="C62" i="3" s="1"/>
  <c r="C63" i="3" s="1"/>
  <c r="C64" i="3" s="1"/>
  <c r="B57" i="3"/>
  <c r="B58" i="3" s="1"/>
  <c r="B59" i="3" s="1"/>
  <c r="B60" i="3" s="1"/>
  <c r="B61" i="3" s="1"/>
  <c r="B62" i="3" s="1"/>
  <c r="B63" i="3" s="1"/>
  <c r="B64" i="3" s="1"/>
  <c r="B65" i="3" s="1"/>
  <c r="B66" i="3" s="1"/>
  <c r="B67" i="3" s="1"/>
  <c r="B68" i="3" s="1"/>
  <c r="B69" i="3" s="1"/>
  <c r="B70" i="3" s="1"/>
  <c r="C66" i="3"/>
  <c r="C67" i="3" s="1"/>
  <c r="C68" i="3" s="1"/>
  <c r="C69" i="3" s="1"/>
  <c r="C70" i="3" s="1"/>
  <c r="B72" i="3"/>
  <c r="B73" i="3" s="1"/>
  <c r="B74" i="3" s="1"/>
  <c r="B75" i="3" s="1"/>
  <c r="C72" i="3"/>
  <c r="C73" i="3" s="1"/>
  <c r="C74" i="3" s="1"/>
  <c r="C75" i="3" s="1"/>
  <c r="B77" i="3"/>
  <c r="B78" i="3" s="1"/>
  <c r="C77" i="3"/>
  <c r="C78" i="3" s="1"/>
  <c r="B80" i="3"/>
  <c r="B81" i="3" s="1"/>
  <c r="B82" i="3" s="1"/>
  <c r="B83" i="3" s="1"/>
  <c r="C80" i="3"/>
  <c r="C81" i="3" s="1"/>
  <c r="C82" i="3" s="1"/>
  <c r="C83" i="3" s="1"/>
  <c r="B85" i="3"/>
  <c r="B86" i="3" s="1"/>
  <c r="B87" i="3" s="1"/>
  <c r="B88" i="3" s="1"/>
  <c r="C85" i="3"/>
  <c r="C86" i="3" s="1"/>
  <c r="C87" i="3" s="1"/>
  <c r="C88" i="3" s="1"/>
  <c r="B90" i="3"/>
  <c r="B91" i="3" s="1"/>
  <c r="B92" i="3" s="1"/>
  <c r="C90" i="3"/>
  <c r="C91" i="3" s="1"/>
  <c r="C92" i="3" s="1"/>
  <c r="B94" i="3"/>
  <c r="B95" i="3" s="1"/>
  <c r="B96" i="3" s="1"/>
  <c r="C94" i="3"/>
  <c r="C95" i="3" s="1"/>
  <c r="C96" i="3" s="1"/>
  <c r="B98" i="3"/>
  <c r="B99" i="3" s="1"/>
  <c r="C98" i="3"/>
  <c r="C99" i="3" s="1"/>
  <c r="C101" i="3"/>
  <c r="B101" i="3"/>
  <c r="B102" i="3" s="1"/>
  <c r="B103" i="3" s="1"/>
  <c r="C103" i="3"/>
  <c r="B105" i="3"/>
  <c r="B106" i="3" s="1"/>
  <c r="C105" i="3"/>
  <c r="C106" i="3" s="1"/>
  <c r="C108" i="3"/>
  <c r="C109" i="3" s="1"/>
  <c r="B111" i="3"/>
  <c r="B112" i="3" s="1"/>
  <c r="C111" i="3"/>
  <c r="C112" i="3" s="1"/>
  <c r="B115" i="3"/>
  <c r="C115" i="3"/>
  <c r="C116" i="3" s="1"/>
  <c r="C117" i="3" s="1"/>
  <c r="C118" i="3" s="1"/>
  <c r="C119" i="3" s="1"/>
  <c r="B118" i="3"/>
  <c r="B119" i="3" s="1"/>
  <c r="W5" i="3" l="1"/>
  <c r="W8" i="3"/>
  <c r="W9"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68" i="3"/>
  <c r="W69" i="3"/>
  <c r="W70" i="3"/>
  <c r="W71" i="3"/>
  <c r="W72" i="3"/>
  <c r="W73" i="3"/>
  <c r="W74" i="3"/>
  <c r="W75" i="3"/>
  <c r="W76" i="3"/>
  <c r="W77" i="3"/>
  <c r="W78" i="3"/>
  <c r="W79" i="3"/>
  <c r="W80" i="3"/>
  <c r="W81" i="3"/>
  <c r="W82" i="3"/>
  <c r="W83" i="3"/>
  <c r="W84" i="3"/>
  <c r="W85" i="3"/>
  <c r="W86" i="3"/>
  <c r="W87" i="3"/>
  <c r="W88" i="3"/>
  <c r="W89" i="3"/>
  <c r="W90" i="3"/>
  <c r="W91" i="3"/>
  <c r="W92" i="3"/>
  <c r="W93" i="3"/>
  <c r="W94" i="3"/>
  <c r="W95" i="3"/>
  <c r="W96" i="3"/>
  <c r="W97" i="3"/>
  <c r="W98" i="3"/>
  <c r="W99" i="3"/>
  <c r="W100" i="3"/>
  <c r="W101" i="3"/>
  <c r="W102" i="3"/>
  <c r="W103" i="3"/>
  <c r="W104" i="3"/>
  <c r="W105" i="3"/>
  <c r="W106" i="3"/>
  <c r="W107" i="3"/>
  <c r="W108" i="3"/>
  <c r="W109" i="3"/>
  <c r="W110" i="3"/>
  <c r="W111" i="3"/>
  <c r="W112" i="3"/>
  <c r="W115" i="3"/>
  <c r="W116" i="3"/>
  <c r="W117" i="3"/>
  <c r="W118" i="3"/>
  <c r="W119" i="3"/>
  <c r="W120" i="3"/>
  <c r="W121" i="3"/>
  <c r="W2" i="3"/>
  <c r="V6" i="3" l="1"/>
  <c r="U10" i="3" l="1"/>
  <c r="U7" i="3"/>
  <c r="W7" i="3" s="1"/>
  <c r="U6" i="3"/>
  <c r="W6" i="3" l="1"/>
  <c r="S10" i="3" l="1"/>
  <c r="W10" i="3" l="1"/>
  <c r="P7" i="3"/>
</calcChain>
</file>

<file path=xl/comments1.xml><?xml version="1.0" encoding="utf-8"?>
<comments xmlns="http://schemas.openxmlformats.org/spreadsheetml/2006/main">
  <authors>
    <author>equipo</author>
    <author>Mélida Johana Mora Cadena</author>
  </authors>
  <commentList>
    <comment ref="C21" authorId="0" shapeId="0">
      <text>
        <r>
          <rPr>
            <b/>
            <sz val="9"/>
            <color indexed="81"/>
            <rFont val="Tahoma"/>
            <family val="2"/>
          </rPr>
          <t>equipo:</t>
        </r>
        <r>
          <rPr>
            <sz val="9"/>
            <color indexed="81"/>
            <rFont val="Tahoma"/>
            <family val="2"/>
          </rPr>
          <t xml:space="preserve">
En el archivo se identificaron varios objetivos estratégicos, pero según la actividad seleccionada solo aplica un objetivo estratégico</t>
        </r>
      </text>
    </comment>
    <comment ref="K26" authorId="1" shapeId="0">
      <text>
        <r>
          <rPr>
            <b/>
            <sz val="9"/>
            <color indexed="81"/>
            <rFont val="Tahoma"/>
            <family val="2"/>
          </rPr>
          <t>Mélida Johana Mora Cadena:</t>
        </r>
        <r>
          <rPr>
            <sz val="9"/>
            <color indexed="81"/>
            <rFont val="Tahoma"/>
            <family val="2"/>
          </rPr>
          <t xml:space="preserve">
revisar fecha de inicio, ya que se tiene programado desde el 2o trimestre
</t>
        </r>
      </text>
    </comment>
    <comment ref="N37" authorId="0" shapeId="0">
      <text>
        <r>
          <rPr>
            <b/>
            <sz val="9"/>
            <color indexed="81"/>
            <rFont val="Tahoma"/>
            <family val="2"/>
          </rPr>
          <t>equipo:</t>
        </r>
        <r>
          <rPr>
            <sz val="9"/>
            <color indexed="81"/>
            <rFont val="Tahoma"/>
            <family val="2"/>
          </rPr>
          <t xml:space="preserve">
Debería tener programación en el I trimestre pues inicia el 1 de marzo</t>
        </r>
      </text>
    </comment>
    <comment ref="N38" authorId="0" shapeId="0">
      <text>
        <r>
          <rPr>
            <b/>
            <sz val="9"/>
            <color indexed="81"/>
            <rFont val="Tahoma"/>
            <family val="2"/>
          </rPr>
          <t>equipo:</t>
        </r>
        <r>
          <rPr>
            <sz val="9"/>
            <color indexed="81"/>
            <rFont val="Tahoma"/>
            <family val="2"/>
          </rPr>
          <t xml:space="preserve">
Debería tener programación en el I trimestre pues inicia el 1 de marzo</t>
        </r>
      </text>
    </comment>
    <comment ref="Q39"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0"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1"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2"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3"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4"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5"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6"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D47" authorId="0" shapeId="0">
      <text>
        <r>
          <rPr>
            <b/>
            <sz val="9"/>
            <color indexed="81"/>
            <rFont val="Tahoma"/>
            <family val="2"/>
          </rPr>
          <t>equipo:</t>
        </r>
        <r>
          <rPr>
            <sz val="9"/>
            <color indexed="81"/>
            <rFont val="Tahoma"/>
            <family val="2"/>
          </rPr>
          <t xml:space="preserve">
En el archivo enviado está como actividad el mismo objetivo y no se podría así hay que escoger de las actividades que se asocian al obj estratégico </t>
        </r>
      </text>
    </comment>
    <comment ref="Q47"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Q48" authorId="0" shapeId="0">
      <text>
        <r>
          <rPr>
            <b/>
            <sz val="16"/>
            <color indexed="81"/>
            <rFont val="Tahoma"/>
            <family val="2"/>
          </rPr>
          <t>equipo:</t>
        </r>
        <r>
          <rPr>
            <sz val="16"/>
            <color indexed="81"/>
            <rFont val="Tahoma"/>
            <family val="2"/>
          </rPr>
          <t xml:space="preserve">
Si la tarea va hasta julio no debería tener programación en el IV trimestre </t>
        </r>
      </text>
    </comment>
    <comment ref="Q49" authorId="0" shapeId="0">
      <text>
        <r>
          <rPr>
            <b/>
            <sz val="9"/>
            <color indexed="81"/>
            <rFont val="Tahoma"/>
            <family val="2"/>
          </rPr>
          <t>equipo:</t>
        </r>
        <r>
          <rPr>
            <sz val="9"/>
            <color indexed="81"/>
            <rFont val="Tahoma"/>
            <family val="2"/>
          </rPr>
          <t xml:space="preserve">
Si la tarea va hasta julio no debería tener programación en el IV trimestre </t>
        </r>
      </text>
    </comment>
    <comment ref="M112" authorId="1" shapeId="0">
      <text>
        <r>
          <rPr>
            <b/>
            <sz val="9"/>
            <color indexed="81"/>
            <rFont val="Tahoma"/>
            <family val="2"/>
          </rPr>
          <t>Mélida Johana Mora Cadena:</t>
        </r>
        <r>
          <rPr>
            <sz val="9"/>
            <color indexed="81"/>
            <rFont val="Tahoma"/>
            <family val="2"/>
          </rPr>
          <t xml:space="preserve">
Qué tipo de documentos son? Informes? Guías metodologícas?
</t>
        </r>
      </text>
    </comment>
    <comment ref="N112" authorId="1" shapeId="0">
      <text>
        <r>
          <rPr>
            <b/>
            <sz val="9"/>
            <color indexed="81"/>
            <rFont val="Tahoma"/>
            <family val="2"/>
          </rPr>
          <t>Mélida Johana Mora Cadena:</t>
        </r>
        <r>
          <rPr>
            <sz val="9"/>
            <color indexed="81"/>
            <rFont val="Tahoma"/>
            <family val="2"/>
          </rPr>
          <t xml:space="preserve">
repartir de acuerdo a las fechas de inicio y fin
</t>
        </r>
      </text>
    </comment>
  </commentList>
</comments>
</file>

<file path=xl/sharedStrings.xml><?xml version="1.0" encoding="utf-8"?>
<sst xmlns="http://schemas.openxmlformats.org/spreadsheetml/2006/main" count="1072" uniqueCount="793">
  <si>
    <t>Problema</t>
  </si>
  <si>
    <t>Objetivo Plan Estrategico Institucional
(Escoja de la lista desplegable)</t>
  </si>
  <si>
    <t>Actividad Plan Estrategico Institucional
(Escoja de la lista desplegable)</t>
  </si>
  <si>
    <t>Estrategia/Componente
(Línea Estratégica de la Subdirección o Dependencia)</t>
  </si>
  <si>
    <t>Ponderación acciones sobre la estrategia</t>
  </si>
  <si>
    <t>Acciones</t>
  </si>
  <si>
    <t>Ponderación tareas sobre la acción</t>
  </si>
  <si>
    <t xml:space="preserve">Tareas </t>
  </si>
  <si>
    <t>Fecha de Inicio</t>
  </si>
  <si>
    <t>Fecha Fin</t>
  </si>
  <si>
    <t>Evidencia o entregable</t>
  </si>
  <si>
    <t>Porcentaje Programado 1er Trimestre</t>
  </si>
  <si>
    <t>Porcentaje Programado 2do Trimestre</t>
  </si>
  <si>
    <t>Porcentaje Programado 3er Trimestre</t>
  </si>
  <si>
    <t>Porcentaje Programado 4to Trimestre</t>
  </si>
  <si>
    <t>Subdirección o dependencia responsable</t>
  </si>
  <si>
    <t>Seguimiento 1er trimestre</t>
  </si>
  <si>
    <t>Seguimiento 2o trimestre</t>
  </si>
  <si>
    <t>Seguimiento 3o trimestre</t>
  </si>
  <si>
    <t>Seguimiento 4o trimestre</t>
  </si>
  <si>
    <t>Avance cualitativo 1er trimestre</t>
  </si>
  <si>
    <t>Avance cualitativo 2o trimestre</t>
  </si>
  <si>
    <t>Avance cualitativo 3er trimestre</t>
  </si>
  <si>
    <t>Avance cualitativo 4o trimestre</t>
  </si>
  <si>
    <t>Debilidad en la promoción y posicionamiento del SPE entre empresarios, buscadores y aliados</t>
  </si>
  <si>
    <t>Fomentar el uso del Servicio Público de Empleo entre buscadores y empresarios</t>
  </si>
  <si>
    <t xml:space="preserve">Diseñar y ejecutar las estrategias de promoción y de artículación del SPE con el sector productivo. </t>
  </si>
  <si>
    <t xml:space="preserve">Fortalecimiento de los prestadores del SPE </t>
  </si>
  <si>
    <t xml:space="preserve">Implementar la socialización y sensibilización del SPE </t>
  </si>
  <si>
    <t>1. Realizar jornadas de Socialización y Sensibilización a Empresas, Comunidades, Entes Territoriales  (Alcaldias y Gobernaciones), Gremios, Entidades Regional y Nacionales.</t>
  </si>
  <si>
    <t>1. Hojas de Vidas de los Municipios y Tablero de Control</t>
  </si>
  <si>
    <t xml:space="preserve">Dirección General - Grupo Hidrocarburos </t>
  </si>
  <si>
    <t>Débilidad de la oferta del spe en áreas rurales</t>
  </si>
  <si>
    <t>Aumentar la cobertura del Servicio Público de Empleo a nivel nacional</t>
  </si>
  <si>
    <t>Realizar ampliación de cobertura teniendo en cuenta estudio de necesidades regionales y cifras del mercado laboral</t>
  </si>
  <si>
    <t>Organizar planes de trabajo conjuntos entre Prestadores, Empresas, Gobierno Nacional y Local, y Comunidades para fortalecer la presencia del SPE en zonas rurales.</t>
  </si>
  <si>
    <t>1. Gestionar y realizar seguimiento a las acciones adelantadas en zonas rurales de los municpios priorizados</t>
  </si>
  <si>
    <t>1. Informes de seguimiento de comisiones de le territoriales y Actas levantadas en territorios.</t>
  </si>
  <si>
    <t>Bajo nivel de articulación institucional</t>
  </si>
  <si>
    <t>Reducir las brechas de empleabilidad a través del fortalecimiento de los servicios que ofrecen los prestadores y la articulación de la oferta interinstitucional pública y privada de servicios</t>
  </si>
  <si>
    <t xml:space="preserve"> Articular servicios institucionales del orden nacional y local  para la emplebilidad </t>
  </si>
  <si>
    <t>Sinergia Institucional</t>
  </si>
  <si>
    <t>Crear convenios que permitan el fortalecimiento del SPE</t>
  </si>
  <si>
    <t>1. Firmar 2 Convenios (ANH y ECOPETROL). 
Posiblemente 2 más (ACP - Empresas de Transporte/Refinación)</t>
  </si>
  <si>
    <t>Proyectos de Mitigación de Barreras para el acceso al empleo</t>
  </si>
  <si>
    <t>Proyectos articulados con los prestadores que reduzcan las brechas de acceso al empleo en territoros con actividad de Hidrocarburos</t>
  </si>
  <si>
    <t>Estructura, planeación y recursos de la Unidad</t>
  </si>
  <si>
    <t>Fortalecer la gestión institucional para el buen gobierno</t>
  </si>
  <si>
    <t>Diseñar y ejecutar el plan de formación y capacitación institucional que fortalezca las competencias de los servidores públicos</t>
  </si>
  <si>
    <t xml:space="preserve">Establecer las políticas, planes y programas de administración de personal, bienestar social e incentivos, capacitación y desarrollo del talento humano de la entidad </t>
  </si>
  <si>
    <t>Diseñar e implementar los planes y programas orientados al desarrollo de compentencias, implementación de estímulos y administración de personal, lo mismo que realizar su respectivo seguimiento.</t>
  </si>
  <si>
    <t>1. Diseñar, ejecutar y  realizar  el seguimiento al  plan de formación y capacitación institucional que fortalezca las competencias de los servidores públicos</t>
  </si>
  <si>
    <t>1. Plan de formación y capacitación formulado y ejecutado</t>
  </si>
  <si>
    <t xml:space="preserve">Secretaría General- Gestión del Talento Humano </t>
  </si>
  <si>
    <t>Diseñar y ejecutar el plan de estímulos</t>
  </si>
  <si>
    <t>2. Diseñar, ejecutar y hacer el seguimiento al plan de bienestar y estímulos</t>
  </si>
  <si>
    <t>1. Plan de bienestar y estímulos formulado y ejecutado</t>
  </si>
  <si>
    <t xml:space="preserve">3. Implementar un esquema de evaluación de desempeño objetivo y medible, directamente relacionado con el plan de acción de cada dependencia.
</t>
  </si>
  <si>
    <t>1. Evaluaciónes de desempeño concertadas</t>
  </si>
  <si>
    <t xml:space="preserve">4. Automatizar el procedimiento de comisiones de servicio y desplazamiento al interior del país.
</t>
  </si>
  <si>
    <t>1. Procedimiento automatizado</t>
  </si>
  <si>
    <t>Diseñar, Implementar y mantener el Sistema Integrado de Gestión</t>
  </si>
  <si>
    <t>1. Terminar el Diseño, implementar  y sostenimiento del Subsistema de Seguridad y Salud en el trabajo.</t>
  </si>
  <si>
    <t xml:space="preserve">2. Ajustar el Diseño  y continuar con la implementación y mantenimiento del Subsistema Programa de Gestión Documental </t>
  </si>
  <si>
    <t>Secretaría General- Coordinación Administrativa</t>
  </si>
  <si>
    <t>3. Ajustar el Diseño y continuar con la implementar el Subsistema de Gestión Ambiental</t>
  </si>
  <si>
    <t>Asesorar y acompañar a las diferentes áreas de la Entidad en los asuntos financieros, contables y contractuales buscando el uso eficiente de los recursos y el logro de los objetivos institucionales</t>
  </si>
  <si>
    <t xml:space="preserve">Asesorar y acompañar a las diferentes áreas de la  Unidad en la estructuración de los diferentes procesos de selección y modalidades desde la etapa de estudios previos, así como en la correcta supervisión (ejecución) y legalización de recursos de los contratos y convenios.
</t>
  </si>
  <si>
    <t>1. Establecer y realizar seguimiento al cronograma de programación contractual de la vigencia y al  cronograma de liquidación de contratos y convenios</t>
  </si>
  <si>
    <t>1. Programa contractual ejecutado- PAA Ejecutado y contratos liquidados</t>
  </si>
  <si>
    <t xml:space="preserve">Secretaría General- Coordinación Contractual </t>
  </si>
  <si>
    <t>2. Acompañar y monitorear la ejecución y legalización de los recursos entregados en desarrollo de los convenios y contratos suscritos – establecer cronograma</t>
  </si>
  <si>
    <t>Secretaría General- Grupo Financiero</t>
  </si>
  <si>
    <t xml:space="preserve">Establecer cronograma de implementación de las Normas internacionales de Contabilidad en la Entidad </t>
  </si>
  <si>
    <t>1. Preparar la implementación de las Normas Internacionales de Contabilidad para el Sector Público (NICSP) en la Unidad.</t>
  </si>
  <si>
    <t xml:space="preserve">1. Cronograma de implementación </t>
  </si>
  <si>
    <t>Implementar estrategias de cero papel y eficiencias administrativas.</t>
  </si>
  <si>
    <t>Concientizar a funcionarios y contratistas sobre el uso adecuado del papel</t>
  </si>
  <si>
    <t>Diseñar e implementar acciones encamidas a la disminución del uso del papel y/o a opitimizar su uso.</t>
  </si>
  <si>
    <t>1. Continuar con la implementación y seguimiento a la política sobre el adecuado uso y consumo de papel en la entidad</t>
  </si>
  <si>
    <t>Garantizar el servicio y atención al Ciudadano a través de diferentes canales.</t>
  </si>
  <si>
    <t>Dar respuesta oportuna a las PQRSD, soportado en la normativa vigente.</t>
  </si>
  <si>
    <t>Dar respuesta oportuna a las peticiones, quejas, reclamos y solicitudes que realicen los ciudadanos a la Entidad</t>
  </si>
  <si>
    <t>Velar porque la Entidad dé respuesta oportuna a las solicitudes, peticiones, quejas o reclamos de los ciudadanos.</t>
  </si>
  <si>
    <t>1. Realizar seguimiento  a las PQRSD asignadas a las  diferentes áreas de la entidad y de su correspondiente respuesta</t>
  </si>
  <si>
    <t>1. Informe mensuales de seguimiento a las PQRSD</t>
  </si>
  <si>
    <t>No se ha definido el modelo de gestión de la unidad con enfoque territorial y cierre de brechas.
Debilidad de oferta del SPE en áreas rurales.
Desarticulación de estrategia de AT al interior de la Unidad y definición del modelo
Uso y explotación del SISE</t>
  </si>
  <si>
    <t xml:space="preserve">Diseñar y/o transferir  programas para el cierre de brechas </t>
  </si>
  <si>
    <t xml:space="preserve">Transferencia del modelo de cierre de brechas a los prestadores del Servicio Público de Empleo </t>
  </si>
  <si>
    <t>Participar en el diseño del modelo de cierre de brechas para la empleabilidad.</t>
  </si>
  <si>
    <t>1. Proveer información en la mesas de trabajo convocadas para tal fin, brindando conocimiento de acuerdo a la experiencia en el marco de la asistencia técnica</t>
  </si>
  <si>
    <t xml:space="preserve">Subdirección de Promoción -  Equipo de Implementación </t>
  </si>
  <si>
    <t>Participar en el diseño del modelo de cierre de brechas de capital humano.</t>
  </si>
  <si>
    <t>Transferir a los prestadores los lineamientos e instrumentos establecidos.</t>
  </si>
  <si>
    <t xml:space="preserve">1. Realizar transferencia de los diferentes lineamientos e instrumentos a la red de prestadoreres del SPE. </t>
  </si>
  <si>
    <t>Promover y desarrollar estrategias de atención diferencial en temas de gestión y colocación para poblaciones con dificil vinculación al mercado de trabajo</t>
  </si>
  <si>
    <t>Ofrecer a través de la Red de Prestadores, servicios diferenciales de gestión y colocación laboral</t>
  </si>
  <si>
    <t>Asesoría y seguimiento a los prestadores del Servicio Público de Empleo.</t>
  </si>
  <si>
    <t xml:space="preserve">Construir el plan de trabajo con los Prestadores.  </t>
  </si>
  <si>
    <t>Asesorar a los prestadores e interesados sobre condiciones técnicas, operativas y jurídicas.</t>
  </si>
  <si>
    <t xml:space="preserve">
1.  Diseñar el instrumento y metodología para consolidar la Hoja de Vida del Prestador,  Trasferirlo al equipo de Implementación y consololidar  la información por cada Prestador de acuerdo a los lineamientos.</t>
  </si>
  <si>
    <t>Generar espacios de discusión y concertación con la red de prestadores.</t>
  </si>
  <si>
    <t>1. Planificar e implementar los espacios de discusión y concertación previstos (Mesas Técnicas y Encuentro Nacional de Prestadores).</t>
  </si>
  <si>
    <t xml:space="preserve">
No se han generado instrumentos para el análisis de información de prestadores
Procesos débiles de generación, uso, explotación, sistematización y análisis de información
Desarticulación de estrategia de AT al interior de la Unidad y definición del modelo
Baja articulación entre prestadores de la Red
Bajo reconocimiento del SPE por parte de empresarios, buscadores y otros aliados
Debilidad en la promoción y posicionamiento del SPE entre empresarios, buscadores y aliados
</t>
  </si>
  <si>
    <t>Generación de espacios de articulación regional  y promoción de actores que contribuyan a la mitigación de barreras.</t>
  </si>
  <si>
    <t>Diseñar e implementar la estrategia de  articulación y promoción de actores, de acuerdo a los lineamientos establecidos  que permita caracterizar y analizar el territorio y su red de prestadores.</t>
  </si>
  <si>
    <t xml:space="preserve">1. Diseñar la estrategia, metodología y esquema de seguimiento  para la gestión territorial,  articulación  y promoción de actores, de acuerdo a los lineamientos y áreas correspondientes. </t>
  </si>
  <si>
    <t>2. Gestionar acciones encaminadas a consolidar los hechos metropolitanos</t>
  </si>
  <si>
    <t>Promover espacios para la promoción del Servicio Público de Empleo</t>
  </si>
  <si>
    <t>1. Planificar e implementar los espacios para la promoción del SPE según la estrategia planteada (Feria Nacional, Mesas regionales   y demás eventos liderados por la Unidad y/o Prestadores)</t>
  </si>
  <si>
    <t>Estructura, planeación y recursos de la Unidad
Procesos débiles de generación, uso, explotación, sistematización y análisis de información
Falta visibilizar los resultados (socialización)</t>
  </si>
  <si>
    <t xml:space="preserve">Gestión del conocimiento e identificación y socialización de buenas prácticas.  </t>
  </si>
  <si>
    <t>Construir e implementar un esquema de seguimiento, evaluación y ajuste a la implementación del modelo de cierre de brechas, capital humano y articulación regional.</t>
  </si>
  <si>
    <t>1. Generar insumos y acompañamiento a  la metodología e instrumentos que faciliten el seguimiento, evaluación y ajuste a la implementación de los lineamientos establecidos.</t>
  </si>
  <si>
    <t xml:space="preserve">2. Consolidar el instrumento de seguimiento, evaluación y ajuste a la implementación, atendiendo a los planes de trabajo </t>
  </si>
  <si>
    <t>Socializar experiencias, buenas prácticas y demas actividades que contribuyan a la gestión del conocimiento y al mejoramiento continuo e innovación en la prestación del servicio.</t>
  </si>
  <si>
    <t>1. Diseñar y consolidar la metodología e instrumentos para la socialización de los resultados del seguimiento y evaluación.</t>
  </si>
  <si>
    <t xml:space="preserve">2, Planificar e implementar los espacios mencionados según la metodología establecida. </t>
  </si>
  <si>
    <t>Diseñar el portafolio de servicios diferencial y ajustar los instrumentos para realizar trasferencia, asesoría, articulación regional y promoción de actores</t>
  </si>
  <si>
    <t>1. Consolidar y/o ajustar los instrumentos para la prestación de la trasferencia, asesoría, articulación regional y promoción de actores, con apoyo de las áreas correspondientes</t>
  </si>
  <si>
    <t>No se ha definido el modelo de gestión de la unidad con enfoque territorial y cierre de brechas
No se han generado servicios virtuales para atender a los usuarios (autopostulación y otros servicios) 
Bajo nivel de articulación interinstitucional</t>
  </si>
  <si>
    <t>Modelo de enfoque de cierre de brechas con enfoque regional y diferencial</t>
  </si>
  <si>
    <t>Diseñar conceptual y metodologicamente el modelo de cierre de brechas con base en los diferentes programas y proyectos que ha realizado la Unidad</t>
  </si>
  <si>
    <t>1. Diseñar el marco conceptual y los  instrumentos de soporte al modelo, igualmente generar el documento de desarrollo operativo  para la implementación del modelo con los prestadores del SPE.</t>
  </si>
  <si>
    <t>Subdirección de Promoción - Equipo de Diseño</t>
  </si>
  <si>
    <t>2. Realizar transferencia de conocimiento a los centros de empleo en el marco del modelo de gestión e intervención del SPE.</t>
  </si>
  <si>
    <t xml:space="preserve">3. Trabajar de manera articulada con el modelo inclusivo de empleo de fundación corona, para la generación de lineamientos y participación en los espacios dispuestos para lo mismo. </t>
  </si>
  <si>
    <t>Diseñar e implementar la estrategia de posicionamiento del modelo de cierre de brechas en la agenda publica del país en los niveles nacional, regional y local.</t>
  </si>
  <si>
    <t>Diseñar nuevos servicios o programas en el marco del modelo de cierre brechas</t>
  </si>
  <si>
    <t>Fortalecimiento de las estrategias de inclusión laboral para poblaciónes de dificil colocación en el marco del modelo de cierre de brechas.</t>
  </si>
  <si>
    <t>Generar capacidades  en  los centros de empleo en atención diferencial a población víctima  del conflicto armado, en los servicios básicos y especializados para promover su inclusión laboral.</t>
  </si>
  <si>
    <t>Brindar capacidad técnica y operativa  a la red de prestadores del servicio público de empleo para garantizar la adecuada prestación del servicio para las PCD y los empleadores, permitiendo la  vinculación y permanencia laboral de la población con discapacidad</t>
  </si>
  <si>
    <t>Diseñar y apropiar estrategias de inclusión laboral en grupos con barreras significativas para acceder a un empleo o a la generación de ingresos (jóvenes, afrocolombianos, retornados, entre otros).</t>
  </si>
  <si>
    <t>Desarrollar las lineas de intervención del FOE para la mitigación de barreras, fortalecimiento de capacidades de los prestadores y de los territorios.</t>
  </si>
  <si>
    <t>Acompañar la apuesta de gestión de conocimiento del Servicio Público de Empleo.</t>
  </si>
  <si>
    <t>Apoyar la implemantación de programas y estrategias del Gobierno Nacional.</t>
  </si>
  <si>
    <t>Fortalecer el Servicio Público de Empleo con enfoque regional</t>
  </si>
  <si>
    <t>Establecer e implementar estrategias diferenciales del servicio atendiendo las particularidades especificas de los territorios</t>
  </si>
  <si>
    <t>Acompañar el desarrollo e implementación de normatividad relacionada con el SPE</t>
  </si>
  <si>
    <t>Dar apoyo jurídico en la adopción de lineamientos técnicos de programas que deban ser implementados por prestadores del SPE en el marco del posconflicto.</t>
  </si>
  <si>
    <t xml:space="preserve">1. Dar asesoría jurídica para la implementación de programas </t>
  </si>
  <si>
    <t xml:space="preserve">Dirección General - Grupo Jurídico </t>
  </si>
  <si>
    <t>Mejorar la calidad de los servicios ofrecidos por los Prestadores del Servicio Público de Empleo</t>
  </si>
  <si>
    <t>Fortalecer a los Prestadores del SPE incrementando su capacidad de gestión a través de Asistencia Técnica con enfoque territorial y poblacional</t>
  </si>
  <si>
    <t xml:space="preserve">Acompañar la definición de reglas respecto del gasto de recursos Fosfec </t>
  </si>
  <si>
    <t>1. Participar en la elaboración de actos administrativos que fijes reglas respecto de gasto de rescursos Fosfec</t>
  </si>
  <si>
    <t>2. Elaborar documentos que facilitan a las CCF la identificación de gastos operativos y de administración</t>
  </si>
  <si>
    <t>Fortalecer la adopción y desarrollo de medidas de control respecto de la prestación de servicios de GyC y la priorización de mano de obra local</t>
  </si>
  <si>
    <t>1. Avanzar en la articulación con la Dirección de IVC para tomar acciones en contra de prestación irregular de los servicios de GyC</t>
  </si>
  <si>
    <t>2. Participar en la elaboración de actos administrativos que fijen reglas respecto del control de la priorización de mano de obra local</t>
  </si>
  <si>
    <t xml:space="preserve">Desarrollo e implementación de medidas de priorización de mano de obra local que atiendan las dinámicas de los territorios </t>
  </si>
  <si>
    <t xml:space="preserve">1. Acompañar la elaboración de reglamentación de medidas que permitan el avance en la priorización de mano de obra local </t>
  </si>
  <si>
    <t>Bajo reconocimiento del SPE por parte de empresarios, buscadores y otros aliados / Debilidad en la promoción y posicionamiento por parte de empresarios, buscadores y otros aliados / Falta visibilizar resultados</t>
  </si>
  <si>
    <t>Fortalecer las capacidades de los Entes Territoriales en la prestación del Servicio Público de Empleo con enfoque regional</t>
  </si>
  <si>
    <t xml:space="preserve">Posicionar el SPE a nivel regional
</t>
  </si>
  <si>
    <t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t>
  </si>
  <si>
    <t>1. Crear, diseñar e implementar una estrategia de comunicación y producción de piezas para pauta en plan de medios (Radio Nacional, Radio regional - segmentada de acuerdo a las regiones priorizadas- televisión, internet y prensa especializada</t>
  </si>
  <si>
    <t xml:space="preserve">Dirección General- Grupo de Comunicaciones </t>
  </si>
  <si>
    <t>2.  Acompañar la campaña de medios con una estrategia de relacionamiento permanente con medios de comunicación regionales y nacionales (Ronda de medios permanente) Agendar espacios de relacionamiento con medios locales durante visita de la Directora a regiones</t>
  </si>
  <si>
    <t>3. Tener el control de la agenda de eventos y analizar la pertinencia de la  asistencia a los mismos</t>
  </si>
  <si>
    <t>5. Elaboración de una estrategia de marketing digital en la que se destaque mayor presencia de la entidad, visibilización de historias de éxito y promoción de gestión y de resultado</t>
  </si>
  <si>
    <t>6. Diseñar una campaña dirigida a visibilizar los prestadores no autorizados que contemple pauta en medios impresos, especializados, radio , tv  y sinergia con los autorizados</t>
  </si>
  <si>
    <t xml:space="preserve">Mejorar la calidad en la prestación del servicio </t>
  </si>
  <si>
    <t>Actualizar y socializar el adecuado uso de los sellos de autorización y con el apoyo de asistencia técnica hacer seguimiento a la implementación de la imagen institucional</t>
  </si>
  <si>
    <t xml:space="preserve">Asesorar en el rediseño y optimización de los portales web 
</t>
  </si>
  <si>
    <t>Fomentar la cultura de uso de los medios internos de comunicación</t>
  </si>
  <si>
    <t xml:space="preserve">Diseñar una estrategia de comunicación que fomente el uso de los canales internos dirigidos a colaboradores y a los prestadores del SPE
</t>
  </si>
  <si>
    <t>Fortalecer los procesos de planeación de la Unidad y mejorar el seguimiento a planes y proyectos de inversión</t>
  </si>
  <si>
    <t xml:space="preserve">Fortalecer la planeación estratégica de la Unidad y la difusión de los planes y proyectos de la entidad con el fin de tomar decisiones que contribuyan a la mejora institucional </t>
  </si>
  <si>
    <t>1. Revisar y ajustar el Plan Estratégico Institucional con todas las dependencias responsables</t>
  </si>
  <si>
    <t>1. Plan Estratégico ajustado</t>
  </si>
  <si>
    <t xml:space="preserve">Dirección General- Grupo de Planeación </t>
  </si>
  <si>
    <t xml:space="preserve">2. Poner en marcha y dar soporte  al Sistema de Información para el reporte del plan estratégico y de acción - ATLAS </t>
  </si>
  <si>
    <t>Fortalecer la gestión de la Unidad Administrativa Especial del Servicio Público de Empleo a través del efectivo cumplimiento de los estándares y la normatividad</t>
  </si>
  <si>
    <t xml:space="preserve">3. Gestionar acciones interinstitucionales para el mejoramiento de las diferentes políticas de desarrollo administrativo </t>
  </si>
  <si>
    <t xml:space="preserve">1. Informes de las acciones realizadas </t>
  </si>
  <si>
    <t>Uso y explotación del SISE</t>
  </si>
  <si>
    <t>Fortalecer los servicios de gestión y colocación de los Centros de Empleo con enfoque de cierre de brechas</t>
  </si>
  <si>
    <t>Desarrollo evolutivo SISE</t>
  </si>
  <si>
    <t xml:space="preserve">1. Desarrollos en producción </t>
  </si>
  <si>
    <t>Procesos débiles de generación, uso, explotación, sistematización y análisis de información</t>
  </si>
  <si>
    <t>Explotación Información SISE</t>
  </si>
  <si>
    <t>Desarrollar e implementar en SISE módulos para generación y análisis de información</t>
  </si>
  <si>
    <t xml:space="preserve">Debilidad en herramientas, implementación y seguimiento de estándares de calidad
</t>
  </si>
  <si>
    <t>Cipres Fase III</t>
  </si>
  <si>
    <t>Desarrollo evolutivo de CIPRES como herramienta de apoyo a Asistencia Técnica y a Administración y Seguimiento</t>
  </si>
  <si>
    <t xml:space="preserve">No se han generado servicios virtuales para atender a los usuarios (autopostulación y otros servicios) </t>
  </si>
  <si>
    <t>Implementar protocolos de atención en multicanales, asegurando información completa, clara, y oportuna a la Ciudadanía.</t>
  </si>
  <si>
    <t xml:space="preserve">Canales de atención </t>
  </si>
  <si>
    <t>Fortalecer y posicionar las herramientas web de la Unidad: Sitios web y App</t>
  </si>
  <si>
    <t>Debilidad en herramientas, implementación y seguimiento de estándares de calidad</t>
  </si>
  <si>
    <t>Implementación de la estrategía nacional de Gobierno en Línea para la entidad.</t>
  </si>
  <si>
    <t xml:space="preserve">Gobierno en Línea </t>
  </si>
  <si>
    <t xml:space="preserve">Gestionar GEL </t>
  </si>
  <si>
    <t>Convertir al SPE en referente de información de oferta y demanda laboral</t>
  </si>
  <si>
    <t xml:space="preserve">Diseñar e implementar el Observatorio de Seguimiento a la demanda laboral </t>
  </si>
  <si>
    <t xml:space="preserve">Observatorio </t>
  </si>
  <si>
    <t>Implementar Georreferenciación para el Observatorio.</t>
  </si>
  <si>
    <t>Proyectos internos</t>
  </si>
  <si>
    <t>Ejecutar el mantenimiento evolutivo de sistemas internos como FI-FA y ATLAS.</t>
  </si>
  <si>
    <t>Fortalecimiento del Observatorio del SPE</t>
  </si>
  <si>
    <t>Actualización, rediseño y generación de los productos del Observatorio del SPE para mejorar experiencia del usuario</t>
  </si>
  <si>
    <t>Desarrollar al menos 20 boletines y 500 anexos de oferta y demanda laboral</t>
  </si>
  <si>
    <t>Anexos y boletines publicados en la página web del observatorio</t>
  </si>
  <si>
    <t>Subdirección de Administración y Seguimiento - Coordinación Estudios</t>
  </si>
  <si>
    <t>Establecer espacios de articulación  y  relacionamiento con actores del mercado laboral</t>
  </si>
  <si>
    <t>Desarrollar espacios de discusión a nivel nacional y territorial sobre el mercado de trabajo y en particular sobre el funcionamiento del SPE.</t>
  </si>
  <si>
    <t>Listas de asistencia y/o fotos</t>
  </si>
  <si>
    <t>Desarrollar el módulo de Hidrocarburos</t>
  </si>
  <si>
    <t>Elaborar informes de oferta y demanda laboral de hidrocarburos</t>
  </si>
  <si>
    <t>Informes de oferta y demanda laboral de hidrocarburos realizados</t>
  </si>
  <si>
    <t xml:space="preserve">Debilidad en procesos de gestión empresarial e intermediación  laboral/ Procesos débiles de generación, uso, explotación, sistematización y análisis de información/ No se han generado instrumentos para el análisis de información de prestadores/ 
</t>
  </si>
  <si>
    <t>Elaboración de evaluaciones, estudios y documentos técnicos para mejorar la prestación del SPE</t>
  </si>
  <si>
    <t>Desarrollar al menos siete (7) documentos/informes/herramientas para mejorar la prestación del SPE</t>
  </si>
  <si>
    <t>Documentos realizados</t>
  </si>
  <si>
    <t>Realizar  dos (2) informes de medición a la satisfacción  de los usuarios del SPE (Buscadores y empleadores)</t>
  </si>
  <si>
    <t>Informes realizados</t>
  </si>
  <si>
    <t xml:space="preserve">Dinamizar la Red de Prestadores implementando mecanismos de  interracción entre ellos y entre los Prestadores y la Unidad </t>
  </si>
  <si>
    <t xml:space="preserve">Promoción de espacios de análisis, discusión y definición de estrategias del SPE y su Red de Prestadores. </t>
  </si>
  <si>
    <t xml:space="preserve">Planear e implementar Mesas Técnicas y Evento Nacional (articulados con otras áreas). </t>
  </si>
  <si>
    <t>Diseñar conceptualmente e implementar las Mesas técnicas y el  Evento Nacional de Prestadores</t>
  </si>
  <si>
    <t>Informes de los eventos</t>
  </si>
  <si>
    <t xml:space="preserve">Baja articulación entre prestadores de la Red
</t>
  </si>
  <si>
    <t xml:space="preserve">No se ha definido el modelo de gestión de la unidad con enfoque territorial y cierre de brechas / Procesos débiles de generación, uso, explotación, sistematización y análisis de información
</t>
  </si>
  <si>
    <t>Agenda para el cierre de brechas de capital humano</t>
  </si>
  <si>
    <t>Participación activa del SPE en la construcción del marco nacional de cualificaciones y fortaleecimiento del proceso de estandarización de perfiles.</t>
  </si>
  <si>
    <t>Realizar la generación y análisis de información de demanda laboral con enfasis sectorial</t>
  </si>
  <si>
    <t>Documento técnico realizado</t>
  </si>
  <si>
    <t xml:space="preserve">Participar activamente en la elaboración de resoluciones, manuales operativos y otros documentos </t>
  </si>
  <si>
    <t>Documentos elaborados</t>
  </si>
  <si>
    <t>Elaboración de documentos/estudios sobre brechas de capital humano</t>
  </si>
  <si>
    <t xml:space="preserve">Elaborar 2 documentos sobre el cierre de brechas de capital humano </t>
  </si>
  <si>
    <t>Falta visibilidad los resultados (socialización)</t>
  </si>
  <si>
    <t>Fortalecer el proceso de autorización y renovación de prestadores del Servicio Público de Empleo</t>
  </si>
  <si>
    <t>Elaboración de actos administrativos enmarcados en el proceso de autorizaciones</t>
  </si>
  <si>
    <t>Emitir los actos administrativos  generados en el proceso de autorización, renovación y modificación</t>
  </si>
  <si>
    <t>Cuadro Control de Resoluciones emitidas por trimestre</t>
  </si>
  <si>
    <t>Subdirección de Administración y Seguimiento - Monitoreo</t>
  </si>
  <si>
    <t>Bajo nivel de articulación interinstitucional/ Debilidad en herramientas, implementación y seguimiento de estándares de calidad</t>
  </si>
  <si>
    <t>Implementar el proceso sancionatorio a los prestadores autorizados del SPE que incumplen la normatividad vigente</t>
  </si>
  <si>
    <t>Fortalecer el proceso sancionatorio del Servicio Público de Empleo</t>
  </si>
  <si>
    <t>Formalizar el procedimiento administrativo de suspensión o revocatoria del acto administrativo de autorización que viene adelantando la subdirección de Administración y Seguimiento y  difundir la competencia de la Entidad ante los prestadores del SPE</t>
  </si>
  <si>
    <t xml:space="preserve">Documento (Procedimiento sancionatorio)
</t>
  </si>
  <si>
    <t>Aplicar el procedimiento de suspensión o revocatoria a los prestadores que incumplan las condiciones técnicas, operativas y juridicas que permitieron la autorización.</t>
  </si>
  <si>
    <t>Cuadro Control de avance de los procesos iniciados</t>
  </si>
  <si>
    <t xml:space="preserve">No se han generado instrumentos para el análisis de información de prestadores </t>
  </si>
  <si>
    <t>Fortalecer el seguimiento y monitoreo de la red</t>
  </si>
  <si>
    <t>Mejorar el seguimiento y monitoreo de la red de prestadores</t>
  </si>
  <si>
    <t xml:space="preserve">Diseño y aplicación de Estrategia  de actualización permanente de la base de prestadores </t>
  </si>
  <si>
    <t xml:space="preserve"> Base de prestadores actualizada</t>
  </si>
  <si>
    <t>Garantizar la calidad en la prestación del servicio por parte de los prestadores del SPE</t>
  </si>
  <si>
    <t>Acompañamiento a los prestadores en el proceso de certificación de la NTC 6175</t>
  </si>
  <si>
    <t>Establecer una estrategia para la implementación de la NTC 6175 con los prestadores del SPE</t>
  </si>
  <si>
    <t>Documento con el programa de acompañamiento en el proceso de certificación a prestadores</t>
  </si>
  <si>
    <t>Medición de la satisfacción al usuario</t>
  </si>
  <si>
    <t>Aplicación de la medición de satisfacción al usuario</t>
  </si>
  <si>
    <t>Documento / Guia</t>
  </si>
  <si>
    <t>Verificar el cumplimiento de los estandares de calidad (Auditorias)</t>
  </si>
  <si>
    <t xml:space="preserve">Realizar las visitas de verificación de prestación de servicios </t>
  </si>
  <si>
    <t>Formulario de verificación</t>
  </si>
  <si>
    <t>Fortalecer los canales de atención a usuarios del SPE</t>
  </si>
  <si>
    <t>Puesta en marcha del callcenter</t>
  </si>
  <si>
    <t>Informe mensual</t>
  </si>
  <si>
    <t xml:space="preserve">Procesos debiles de generación, uso, explotación, sistematización y análisis de información </t>
  </si>
  <si>
    <t>Control de Información de Prestación del SPE - CIPRES</t>
  </si>
  <si>
    <t xml:space="preserve">Implementar los procesos de autorizaciones, seguimiento y monitoreo en CIpres </t>
  </si>
  <si>
    <t>Acompañar el proceso de mejoras de los módulos de autorizaciones, renovaciones y modificaciones en  Cipres</t>
  </si>
  <si>
    <t>Informe trimestral de mejoras de la herramienta</t>
  </si>
  <si>
    <t>Diseñar e implementar mecanismos de comunicación inbound y outbound para los usuarios del Servicio Público de Empleo con el fin de determitar sus necesidades y establecer los criterios de gestión de las mismas.</t>
  </si>
  <si>
    <t>1. Convenios firmados y/o alianzas institucionales formalizados.</t>
  </si>
  <si>
    <t xml:space="preserve">1. Elaborar un informe con los Proyectos de cierre de brechas en ejecución </t>
  </si>
  <si>
    <t>1. Se actualizan las hojas de vidas municipales con los lideres territoriales del equipo de Hidrocarburos, en especial en los Departamentos de Casanare, Magdalena Medio, Tolima, Huila y Meta. 2. Se realiza una actualización del tablero de control con los respectivos indicadores del equipo de hidrocarburos.</t>
  </si>
  <si>
    <t>1. Se solicitó la minuta de los convenios con Ecopetrol y la ANH .</t>
  </si>
  <si>
    <t>1. Se entregará un informe trimestral con los proyectos de cierre de brechas y en las fases en que se encuentra cada uno</t>
  </si>
  <si>
    <t xml:space="preserve">Se cuenta con borrador de la resolución donde se adoptará el Plan de Desarrollo del Talento Humano, el cual incluye el Plan institucional de Capacitación y el Plan de Bienestar y Estímulos.
Durante la semana 1 y 2 de febrero , se promocionó los convenios entre el DAFP y el SENA para fomentar el bilinguismo.
Se está adelantando el proceso precontractual, el cual definirá como queda de manera definitiva el plan. </t>
  </si>
  <si>
    <t>Mediante resolución 033 del 20 de enero de 2017  se adoptó el instrumento definitivo para la evaluación de desempeño y a través de la  resolución 143 del 27 de febrero de 2017 se adoptó el sistema tipo de evaluación de desempeño para los funcionarios de libre nombramiento y remoción.
Se recibieron los formatos con los compromisos de todos los servidores en provisionalidad y los libre nombrabiento y remoción.</t>
  </si>
  <si>
    <t>El 25 de enero de 2017 se socializó el instructivo para realizar el trámite de comisiones a través del GESDOC.
Se realizó capacitación sobre el nuevo procedimiento y a apartir del mes de marzo se inció su implementación.</t>
  </si>
  <si>
    <t xml:space="preserve">1. Plan de trabajo implementado </t>
  </si>
  <si>
    <t>1. Plan de trabajo implementado</t>
  </si>
  <si>
    <t>Durante el trimestre se llevo a cabo lo siguiente:
- Se revisaron y ubicaron los expedientes de la herramienta GESDOC de acuerdo con las tablas de retención documental de la vigencia 2016. Para la vigencia 2017 se verifica constantemente la correcta clasificación los documentos de acuerdo con la tabla de retención documental.
- Se realizó reorganización de cajas y carpetas de documentos transferidos para custodia del Grupo Administrativo. (vigencia 2014 y en la vigencia 2015 lo que ya no se encuentran en gestión).
- Se elaboró estudio de mercardo y formulación de objetivos y actividades necesarias para presentar proyecto de inversión a inlcuir en el presupuesto para la vigencia 2018.
- Se inicio el levantamiento del inventario documental desde que fue creada la Unidad (año 2014), hasta el 31 de marzo del 2017, con el fin de establecer la meta de digitalización a llevar a cabo en la vigencia actual; de manera paralela se a continuado con la digitalización que se inició en la vigencia 2016. 
- Se ha venido incentivando el uso del GESDOC, como por ejemplo en la implementación del flujo manual de la comisiones de servicio.
- En relación a la aprobación de las Tablas de Retención documental por parte del Archivo General de la Nación, ellos dieron respuesta informando que finalizando abril ellos emitirían el concepto en relación a su aprobación</t>
  </si>
  <si>
    <t>Se formulo el Plan Instituciona de Gestión Ambietal- PIGA, para ejecutar durante la vigencia 2017, el cual incluye los programas de ahorro de agua, ahorro de energía, compras públicas sostenibles y correcta clasificación de residuos.</t>
  </si>
  <si>
    <t>1. Informes de seguimiento</t>
  </si>
  <si>
    <t>Durante el trimestre se suscribieron 71 contratos y 3 convenios, para un total de 74. De los cuales 73 se suscribieron por la modalidad de contratación directa y 1 de mínima cuantia.
En relación a las liquidaciones de los contratos, se llevaron a cabo 8 durante el trimestre, 33 se encuentran en proceso.</t>
  </si>
  <si>
    <t>Al inicio de la vigencia se encontraban 11 Convenios y/o contratos con legalizaciones pendientes. Durante el 1er tirmestre se legalizaron los siguientes  convenios y/o contratos:
1. Contrato 124 de 2016- CAFAMAZ
2. Contrato 129 de 2016- Caja de Compensación Putumayo
3. Contrato 128 de 2016- CAJACOPI.
4. Convenio 114 de 2016- Pontificia Universidad Bolivariana.
Al cierre del 1er trimestre queda pendiente la legalización de 7 convenios.  Para la vigencia 2017 aún no se realizado ningún giro.</t>
  </si>
  <si>
    <t>El cronograma de preparación para la implementación inicia en abril</t>
  </si>
  <si>
    <t>1. Informe consumo de papel</t>
  </si>
  <si>
    <t>Durante el 1er trimestre del año se han consumido 80 resmas menos en relación a la vigencia 2016 y 67 resmas menos en relación a la vigencia 2015.
En el trimestre el consumo fue de 39 resmas de papel</t>
  </si>
  <si>
    <t>Durante el trimeste se recibieron 636 PQRSD, se atendieron 627 de las cuales 13 fueron recibidas en la vigencia anterior. Ninguna se encuentra vencida según los términos legales</t>
  </si>
  <si>
    <t>El equipo de implementación participo en cada una de las reuniones programadas por el equipo de diseño en la etapa de construcción del modelo de inclusión laboral con el enfoque de cierre de brechas del SPE</t>
  </si>
  <si>
    <t>Se realizo la transferencia del modelo de inclusión laboral con el enfoque de cierre de brechas del SPE a 43 prestadores lo que corresponde al 65%</t>
  </si>
  <si>
    <t>1. Diseñar el instrumento y metodologia del  Plan de Trabajo para la transferencia a  prestadores y territorios, para el fortalecimiento de su prestación y articulación en la región; así como su respectivo seguimiento</t>
  </si>
  <si>
    <t>Se diseño el formato para la concertación del plan de trabajo con los prestadores para la vigencia 2017.
Se concerto el plan de trabajo 2017 con los 43 prestadores visitados en el primer trimestre.</t>
  </si>
  <si>
    <t>Se diseño el formato  de hoja de vida del prestador .
Se  diligenciaron  las  hojas de vida  con los 43 prestadores visitados en el primer trimestre.</t>
  </si>
  <si>
    <t xml:space="preserve">Se diseño propuesta de tablero de control para los planes de trabajo de los prestadores  la cual fue presentada y aprobada por el subdirector de promoción (E) </t>
  </si>
  <si>
    <t>El equipo de implementación remitio los planes de trabajo concertados con los prestadores para su respectiva consolidación.</t>
  </si>
  <si>
    <t>Trimestre sin reporte</t>
  </si>
  <si>
    <t>Se estructuraron  los documentos técnicos y conceptuales del modelo de inclusión laboral con el enfoque de cierre de brechas del SPE.</t>
  </si>
  <si>
    <t>Se elaboro documento con requerimientos para el convenio de comunidad virtual.</t>
  </si>
  <si>
    <t>Se estructuro y documento el nuevo modelo de inclusion laboral con el enfoque de cierre de brechas  del SPE.</t>
  </si>
  <si>
    <t>Se contruyo el documento de lineamientos para la implementacion de la estrategia de equidad de género</t>
  </si>
  <si>
    <t>Se adelanto documento de lineamientos con  criterios para la selección de los proyectos y el desarrollo de los compenentes de mitigación de barreras y fortalecimiento de capacidades.</t>
  </si>
  <si>
    <t>1. Propuestas de actos administrativos
2. Observaciones a proyectos de actos administrativos
3. Conceptos sobre aplicación de actos administrativos
4. Asistencia a reuniones donde se dé asesoría jurídica (Actas de reunión)</t>
  </si>
  <si>
    <t>1. Observaciones a proyectos de actos administrativos sobre recursos Fosfec
2. Propuestas de actos administrativos  sobre recursos Fosfec
3. Asistencia a reuniones donde se dé asesoría jurídica sobre recursos Fosfec (Actas de reunión)</t>
  </si>
  <si>
    <t>1. Conceptos sobre procedencia de gastos
2. Manuales sobre ejecución de recursos
3. Asistencia a reuniones donde se dé asesoría jurídica (Actas de reunión)</t>
  </si>
  <si>
    <t xml:space="preserve">Propuesta de acto administrativo sobre programa de empleabilidad con efoque de género. </t>
  </si>
  <si>
    <t>Propuesta de acto administrativo sobre ejecución de recursos Fosfec.</t>
  </si>
  <si>
    <t>Elaboración de manual sobre ejecución de recursos fosfec.</t>
  </si>
  <si>
    <t>1. Propuestas de actos administrativos que tengan relación con  prestación irregular de los servicios de GyC
2. Asistencia a reuniones donde se  articulen acciones contra la prestación irregular de los servicios de GyC   (Actas de reunión)</t>
  </si>
  <si>
    <t xml:space="preserve">1. Propuestas de actos administrativos sobre reglas respecto del control de la priorización de mano de obra local 
2. Observaciones a proyectos de actos administrativos respecto del control de la priorización de mano de obra local 
3. Asistencia a reuniones donde se dé asesoría jurídica sobre el seguimiento a medidas de priorización de mano de obra local
Manuales sobre seguimiento a medidas de priorización de mano de obra local </t>
  </si>
  <si>
    <t>Elaboración de propuesta de acto administrativo de delegación de facultades sancionatorias respecto de la prestación irregular de servicios de GyC.</t>
  </si>
  <si>
    <t>Elaboración de propuesta de acto administrativo de seguimiento a medidas de mano de obra local.</t>
  </si>
  <si>
    <t>1. Propuestas de actos administrativos que permitan el avance en la priorización de mano de obra local 
2. Observaciones a proyectos de actos administrativos que permitan el avance en la priorización de mano de obra local 
3. Conceptos sobre aplicación de actos administrativos que permitan el avance en la priorización de mano de obra local 
4. Asistencia a reuniones donde se dé asesoría jurídica sobre elaboración de medidas de priorización de mano de obra local (actas de reunión)</t>
  </si>
  <si>
    <t>Propuesta de decreto que establece condiciones para certificar residencia a oferentes de mano de obra que residan en áreas de influencia de proyectos de E&amp;P</t>
  </si>
  <si>
    <t xml:space="preserve">
Incluir en el manual de comunicaciones un protocolo para el cubrimiento de eventos en las regiones que contemple el manejo del mensaje por parte de los equipos territoriales, las sinergias en redes sociales con los diferentes aliados y una estrategia de relacionamiento con medios regionales
</t>
  </si>
  <si>
    <t>En articulación con tecnología, elaborar un plan de trabajo para el rediseño de portales servicio de empleo, buscador y unidad que sean más atractivos, amigables y con información en tiepo real</t>
  </si>
  <si>
    <t>Establecer un formato de verificación del correcto uso e implementación del sello en los centros de empleo, como una guía para que asitencia técnica apoye la verificación en territorio</t>
  </si>
  <si>
    <t>Construir una estrategia de marketing digital y de manera conjunta  con  seguimiento y monitoreo establecer una tipología de respuestas para la orientación al ciudadano en redes sociales. Difundir más los canales de atención al ciudadano (Linea 120 y chat)</t>
  </si>
  <si>
    <t xml:space="preserve">Elaborar e Implementar  lineamientos de comunicación a los equipos territoriales cuando hagan presencia en territorio; así como la verificación del correcto uso e implementación del sello en los centros de empleo </t>
  </si>
  <si>
    <t xml:space="preserve">Hacer pedagogía al interior de la unidad (funcionarios) sobre el uso del manual de imagen y con los prestadores </t>
  </si>
  <si>
    <t xml:space="preserve">4.  Redefinir el diseño,  mensaje y periodicidad de los boletines:   "Así van las oportunidades de trabajo en Colombia" </t>
  </si>
  <si>
    <t>Documento Estrategia de comunicación formulada</t>
  </si>
  <si>
    <t>free press, notas publicadas en diferentes medios (Excel)</t>
  </si>
  <si>
    <t>cronograma de eventos</t>
  </si>
  <si>
    <t>Boletín con diseño nuevo</t>
  </si>
  <si>
    <t>Documento  Estrategia General de marketing digital</t>
  </si>
  <si>
    <t xml:space="preserve">Documento con  el desarrollo de la capaña de Ilegales </t>
  </si>
  <si>
    <t xml:space="preserve">Documento protocolo general de comunicaciones </t>
  </si>
  <si>
    <t>Documento resumen</t>
  </si>
  <si>
    <t xml:space="preserve"> Elaborar un plan de trabajo para el rediseño de portales servicio de empleo, buscador y unidad que sean más atractivos, amigables y con información en tiempo real, junto con la Subdirección de Desarrollo y Tecnología </t>
  </si>
  <si>
    <t xml:space="preserve"> Formular la estrategia de comunicación para canales internos </t>
  </si>
  <si>
    <t xml:space="preserve">Documento escuadron de vacantes </t>
  </si>
  <si>
    <t>fortmato guía para asistencia técnica</t>
  </si>
  <si>
    <t>Documento estrategia  de marketing digital</t>
  </si>
  <si>
    <t>Documento resumen portales web rediseñados</t>
  </si>
  <si>
    <t xml:space="preserve">Documento Plan de trabajo </t>
  </si>
  <si>
    <t xml:space="preserve">Documento estrategia canales internos de comunicación </t>
  </si>
  <si>
    <t xml:space="preserve">Con relación al Sistema de Gestión de Calidad en lo que tiene que ver con los procedimientos se oficializaron a través de las circulares 001, 008 y 009 de 2017 procedimientos a cargo del Proceso de Gestión de Talento Humano, procedimiento del Proceso de Gestión de la Red de Prestadores del SPE y formatos que apoyan el quehacer diario de los procesos institucionales dichos documentos disponibles en la intranet de la entidad.
En cuanto al elemento de Acuerdos, compromisos y protocolos se oficializó el Código de Ética y Buen Gobierno de la Unidad a través de la resolución 259 del 03 de Abril de 2017 </t>
  </si>
  <si>
    <t xml:space="preserve">Se realizó la correspondiente divulgación de los formatos y la documentación aprobada y oficializada durante el periodo y toda se encuentra disponible en la Intranet de la entidad, en la sección del SIG  </t>
  </si>
  <si>
    <t xml:space="preserve">Desarrollo e implementación de nuevas funcionalidades que optimicen la operación actual
</t>
  </si>
  <si>
    <t xml:space="preserve"> Desarrollo e implementación de componentes de software que respondan a estrategias de gobierno</t>
  </si>
  <si>
    <t xml:space="preserve"> Integración SISE con otros programas de Gobierno}</t>
  </si>
  <si>
    <t>1. Desarrollar e Implementar Usabilidad y Accesibilidad para los módulos de Demandantes y Prestadores.</t>
  </si>
  <si>
    <t>2. Desarrollar e implementar el nuevo módulo de Direccionamientos.</t>
  </si>
  <si>
    <t>3. Desarrollar servicios virtuales para Oferentes.</t>
  </si>
  <si>
    <t>4. Desarrollar la funcionalidad específica para Hidrocarburos.</t>
  </si>
  <si>
    <t>5. Integrar PILA, SISBEN y FEDECAMARAS con SISE.</t>
  </si>
  <si>
    <t>Se ajustaron los módulos de portafolio, convocatoria, preinscripción y se desarrollaron los de registro y agendamiento</t>
  </si>
  <si>
    <t>Se desarrolló el módulo de Capacitate para los prestadores, está pendiente la salida a producción</t>
  </si>
  <si>
    <t>Se especificaron requerimientos y se avanzó en el modelamiento de operación y de la base de datos</t>
  </si>
  <si>
    <t>Se especificó el requerimiento para la integración de SISBEN y se avanza en el desarrollo</t>
  </si>
  <si>
    <t xml:space="preserve">2.  Automatizar los reportes para la Superintendencia de Subsidio.
</t>
  </si>
  <si>
    <t xml:space="preserve">3. Realizar la  Integración con el mecanismo de Protección al Cesante.
</t>
  </si>
  <si>
    <t xml:space="preserve">4. Realizar la integración SISE Comunidad Virtual.
</t>
  </si>
  <si>
    <t>5. Realizar el desarrollo de Indicadores Internos</t>
  </si>
  <si>
    <t>En el módulo de direccionamientos se incluyeron variables para la integración con FOSFEC</t>
  </si>
  <si>
    <t>Se desarrolló el componente parala captura de indicadores, la consulta de indiocadores SISE y el reporte consolidado disponible en comunidad virtual</t>
  </si>
  <si>
    <t>2.Realizar la integración con GESDOC</t>
  </si>
  <si>
    <t>3. Generar los reportes referidos a indicadores de gestión, vencimientos, entre otros.</t>
  </si>
  <si>
    <t>4. Hacer el diagnóstico de Bonita (BPM) para afrontar desafíos y crecimiento.</t>
  </si>
  <si>
    <t>1. Desarrollar e integrar nuevas funcionalidades en la APP MiSPE.</t>
  </si>
  <si>
    <t>2. Rediseñar los sitios WEB.
   o Servicio de Empleo.
   o Unidad
   o Buscador de vacantes
   o Observatorio</t>
  </si>
  <si>
    <t>3. Contratar, gestionar y asegurar la infraestructura no SISE</t>
  </si>
  <si>
    <t>4. Mitigar las vulnerabilidades de seguridad de los sitios WEB</t>
  </si>
  <si>
    <t>Se rediseñó la página de la Unidad, la Intranet, Buscador de vacantes y se avanza en la página del servicio de empleo y observatorio</t>
  </si>
  <si>
    <t>Se realizó la Orden de Compra a través de Colombia Compra Eficiente con IFX para disponer de la infarestructura</t>
  </si>
  <si>
    <t>1. Continuar con las actividades del componente de seguridad para la Unidad</t>
  </si>
  <si>
    <t>2. Realizar el acompañamiento a las demás áreas de la Unidad para el cumplimiento de metas</t>
  </si>
  <si>
    <t>3. Continuar apoyando las tareas del componente de arquitectura del sector trabajo</t>
  </si>
  <si>
    <t>1.Porcentaje de cumplimiento alcanzado de acuerdo con la matriz GEL
2. Planes de trabajo socializados
3. Documentos actualizados</t>
  </si>
  <si>
    <t>Conformación del Comité de Seguridad, elaboración de borradores para objetivos, alcance y el anexo de política de seguridad</t>
  </si>
  <si>
    <t>Se realizaron reuniones informales con las áreas para aclarar tareas, se redifinió equipos de trabajo y se realizó reunión de seguimiento con los nuevos equipos de trabajo</t>
  </si>
  <si>
    <t>Presentación de equipo de trabajo para el 2017, se verificó la linea base 2017 y remitió información base a Mintrabajo</t>
  </si>
  <si>
    <t>2. Realizar la definición e implementación de productos a georreferenciar (estudios regionales, análisis visuales</t>
  </si>
  <si>
    <t>2. Desarrollar e implementar nuevas funcionalidades y/o componentes de software</t>
  </si>
  <si>
    <t>Se realizó el análisis de la información existente en SISE, se generó el documento base de estandarización y se realizó el requerimiento</t>
  </si>
  <si>
    <t>Se realizó la revisiónm de los requerimientos de FIFA y se revisaron los requerimientos de Atlas</t>
  </si>
  <si>
    <t>Se realizaron los ajustes de FIFA y ATLAS</t>
  </si>
  <si>
    <t xml:space="preserve">Durante el trimestre en la página web de observatorio se publicaron 15 anexos de oferta laboral (total oferentes, jóvenes, mujeres, población víctima del conflicto armado y personas en condición de discapacidad); 58 anexos de demanda laboral, 3 boletines de coyuntura laboral, 1 boletin de oportunidades laborales y 1 boletín especial de mujeres. </t>
  </si>
  <si>
    <t>El   24 de marzo de 2017  se realizó la primera mesa regional del Servicio Público de Empleo en la ciudad de Cali, cuyo objetivo fue desarrollar una sesión de trabajo con el fin de propiciar una articulación y definición de acciones conjuntas entre los prestadores del Servicio Público de Empleo y otras instituciones como alcaldías, gremios, Cámaras de Comercio y ORMET, que permitieran fortalecer las actividades del SPE en la ciudad de Cali y orientar a los actores públicos y privados en la toma de decisiones</t>
  </si>
  <si>
    <t>Se realizaron reuniones con el equipo de hidrocarburos con el fin de identificar las necesidades de información que se van a suplir desde el observatorio, y se realizaron los informes para los municipios priorizados.</t>
  </si>
  <si>
    <t>Se inició la elaboración de los documentos de prestación virtual del SPE (autorregistrados vs registrados), y de las pruebas psicotécnicas. Asimismo, se esta trabajando en la herramienta de la entrevista de empleabilidad.
Los documentos finalizados se entregarán en el segundo semestre</t>
  </si>
  <si>
    <t>Durante el trimestre se definieron los lineamientos técnicos para la selección de la muestra de la encuesta de satisfacción de empresas y se dio inicio a la recolección de la información, a partir de la cual se va a realizar el primer informe. 
Las evidencias de la tarea se entregarán en el segundo semestre.</t>
  </si>
  <si>
    <t>Durante el trimestre el equipo asistió a las reuniones de planeación del Encuentro Nacional de Prestadores con los equipos de Diseño e Implementación.
Las evidencias de la tarea se entregarán en el segundo semestre.</t>
  </si>
  <si>
    <t>Se han llevado a cabo reuniones con el PNUD con el fin de avanzar en la propuesta metodológica de la priorización de sectores
El documento técnico se entregará en el segundo semestre.</t>
  </si>
  <si>
    <t>Se realizó la revisión y propuesta de las resoluciones de certificación de competencias, estandarización de perfiles y definiciones del  decreto 1072.</t>
  </si>
  <si>
    <t>La tarea se encuentra programada para el segundo semestre</t>
  </si>
  <si>
    <t xml:space="preserve">En el primer trimestre se elaboró el documento del Procedimiento Sancionatorio </t>
  </si>
  <si>
    <t>Durante el primer trimeste se realizaron 7 procesos  enmarcados  en el procedimiento de  suspensión o revocatoria a los prestadores</t>
  </si>
  <si>
    <t xml:space="preserve">La actualización de base de datos se realiza de forma constante, por medio de formatos  instaurados para el area de implementación, asi mismo se cuenta con el contac center, donde se realizó un envio de la base para su actualización el 24 de marzo.  </t>
  </si>
  <si>
    <t xml:space="preserve">La tarea  correspondiente a elaborar el  documento del programa empieza a partir del segundo trimestre del año y asi mismo culmina. </t>
  </si>
  <si>
    <t>Esta tarea esta programada a partir del tercer trimestre del año</t>
  </si>
  <si>
    <t xml:space="preserve">La tarea  se llevará a cabo a partir del tercer trimestre. </t>
  </si>
  <si>
    <t xml:space="preserve">Durante el primer trimestre el call center entregó tres informes de gestión. </t>
  </si>
  <si>
    <t xml:space="preserve">Se realizó un informe sobre las mejoras que se ha realizado a CIPRES,  para su funcionamiento. </t>
  </si>
  <si>
    <t xml:space="preserve"> Documento con los lineamientos de comunicación socializados</t>
  </si>
  <si>
    <t>Se realizaron pruebas para dar inicio en el mes de Abril.</t>
  </si>
  <si>
    <t>Se dio inicio con el Tablero de Control de Comité Directivo con los 24 Indicadores, se ajusto el plan estrategico 2017, se ha realizado el seguimiento correspondiente con las diferentes áreas de la Unidad..</t>
  </si>
  <si>
    <t xml:space="preserve">Diseñar campañas de comunicación  dirigidas a sensibilizar a los funcionarios de los centros de empleo, de acuerdo a las necesidades de asistencia técnica </t>
  </si>
  <si>
    <t>Se recopilaron los link donde fuimos noticia (WEB)  asi mismo las salidas en television y radio las cuales son claculadas en dinero y se entrego informe del primer trimestre del 2017, el cual presento un aumento del 12.4% con respecto al mismo periodo del año anterior.</t>
  </si>
  <si>
    <t xml:space="preserve">se realizaron los cronogramas de eventos de febrero a mayo </t>
  </si>
  <si>
    <t xml:space="preserve">Se genero un contenido con una vision mas amplia de las politicas que se adelantan desde la entidad incluyendo  las metas y los retos de gobierno </t>
  </si>
  <si>
    <t xml:space="preserve">se realizo una campaña en redes t television donde se posiciono el mensaje ,- Se publicó en la página web el lista de agencias legales e ilegales para facilitar la consulta de los colombianos y evitar que sean estafados </t>
  </si>
  <si>
    <t>Se unificó un protocolo de comunicaciones que contempla los mensajes claves y manifiestos, el manual de imagen actualizado y el protocolo de eventos.</t>
  </si>
  <si>
    <t>Se ha informado a los funcionarios sobre los cambios de la frase de valor ¨Nos Acerca Al Trabajo¨ para que sea replicada a los prestadores y realizar los cambios en paginas web, membretes  y demás piezas publicitarias.</t>
  </si>
  <si>
    <t>Se realizo la entrega de 307 kits al equipo de territorios para que fueran distribuidos a los gestores empresariales de los centros de empleo.</t>
  </si>
  <si>
    <t>Se entrego al equipo de territorios el formato de verificación del uso del sello de autorización y demás items de imagen.</t>
  </si>
  <si>
    <t>Se entregaron los avances logrados hasta ahora en el plan de trabajo de comunicación interna para este año. Todo realcionado con los medios internos de la unidad, las estrategias de comunicación interna, y apoyo a otras áreas. Comunidad Virtual, Intranet, emisora, Boletin, fotos, videos, cubrimientos y demás.</t>
  </si>
  <si>
    <t>1.  Un (1) Modelo de cierrre de brechas para la empleabilidad,  I trimestre.                                                         Estara disponible en la pagina de la unidad  para el II trimestre.                                                                                 Listado de asistencia  a las reuniones convocadas para el diseño de Modelo de cierre de brechas.</t>
  </si>
  <si>
    <t>Se realizaron los ajustes a los módulos de registro, renovación, modificación y actualización, se está desarrollando el ajuste para el cambio de tipo de prestador de acuerdo con la Resolución</t>
  </si>
  <si>
    <t xml:space="preserve">Documento conceptual y de desarrollo operativo del modelo de gestión e intervención del SPE. 
</t>
  </si>
  <si>
    <t xml:space="preserve">Cronograma e Informe de transferencia del modelo de Inclusión Laboral con Enfoque de Cierre de Brechas a los centros de empleo. </t>
  </si>
  <si>
    <t>Informe de gestión, actas de reunión y listados de asistencia.</t>
  </si>
  <si>
    <t>Informe de gestión y de resultados de la Comunidad Virtual.</t>
  </si>
  <si>
    <t xml:space="preserve">
Piezas comunicativas relacionadas con la promoción del modelo de inclusión laboral con enfoque de cierre de brechas. 
</t>
  </si>
  <si>
    <t>Documento de estrategia de intervención para Bolsas de Empleo.</t>
  </si>
  <si>
    <t xml:space="preserve">Matriz cronograma - plan de trabajo para posicionamiento de servicios, estrategias y programas. 
</t>
  </si>
  <si>
    <t>Documento de desarrollo de nuevos programas y servicios.</t>
  </si>
  <si>
    <t>Documento de la estrategia de atención a víctimas del conflicto armado con el desarrollo de ajustes en servicios básicos.</t>
  </si>
  <si>
    <t>Documento de la estrategia de atención a víctimas del conflicto armado con el desarrollo de los programas y/o servicios para la atención especializada a victimas.</t>
  </si>
  <si>
    <t xml:space="preserve">Documento de la estrategia de atención a personas con discapacidad con el desarrollo de los ajustes en los servicios básicos. </t>
  </si>
  <si>
    <t>Documento de la estrategia de atención a personas con discapacidad con el desarrollo de servicios especializados para mitigar sus barreras de accesibilidad.</t>
  </si>
  <si>
    <t>Documento de la estrategia de equidad de género con el desarrollo de los ajustes en los servicios básicos que permitan la implementación de la equidad de género y disminuyan las brechas de empleabilidad entre hombres y mujeres.</t>
  </si>
  <si>
    <t>Documento de la estrategia de equidad de género con el desarrollo de servicios especializados para la equidad de género en las agencias de empleo.</t>
  </si>
  <si>
    <t xml:space="preserve">Documento de la estrategia dirigida a población de díficil colocación laboral con ajustes en los servicios básicos y con servicios especializados en el marco del modelo de inclusión laboral con enfoque de cierre de brechas. 
</t>
  </si>
  <si>
    <t xml:space="preserve">Informe operativo del Fondo de Oportunidades para el Empleo. </t>
  </si>
  <si>
    <t>Documento de metodología para la gestión del conocimiento de buenas prácticas en el marco del modelo de inclusión laboral con enfoque de cierre de brechas.</t>
  </si>
  <si>
    <t xml:space="preserve">Documento de estrategias y programas dispuestas por el Gobierno Nacional. </t>
  </si>
  <si>
    <t>1. Se elaboran los informes de comisiones de las salidas a campo en los meses de Febrero y Marzo. En el mes de Enero de realizan mesas de trabajo con la insdustria para elaborar los planes de trabajo en territorio.</t>
  </si>
  <si>
    <t xml:space="preserve">Identificar y apropiar mecanismos de sostenibilidad de la estrategia de Inclusión laboral con enfoque de género. </t>
  </si>
  <si>
    <t>Desarrollar actividades de promoción con empresas, agremiaciones y cámaras de comercio que permitan la articulación para el posicionamiento del SPE en materia de gestión e intermediación de empleo.</t>
  </si>
  <si>
    <t>Ejecutar las líneas de trabajo incluidas en las alianzas y acuerdos de entendimiento celebrados con aliados estratégicos.</t>
  </si>
  <si>
    <t>Concretar espacios para la sinergia entre diferentes actores de la comunidad internacional para el apoyo técnico y financiero del plan estratégico de la Unidad del Servicio Público de Empleo. </t>
  </si>
  <si>
    <t>Aplicar a convocatorias para el acceso a cooperación internacional </t>
  </si>
  <si>
    <t>Definir una estrategia de cooperación internacional en la Unidad del SPE</t>
  </si>
  <si>
    <t>Hacer seguimiento a la implementación de los memorandos de entendimiento ya firmados.</t>
  </si>
  <si>
    <t>Desarrollar actividades de promoción del SPE.</t>
  </si>
  <si>
    <t>Dirección General</t>
  </si>
  <si>
    <t>Procesos débiles en el fortalecimiento y acompañamiento  juridico de los programas y la generación de actos administrativos.</t>
  </si>
  <si>
    <t>Documento Propuesta Eventos de Promoción del SPE con AGREMIACIONES, CAMARAS DE COMERCIO en territorios priorizados</t>
  </si>
  <si>
    <t xml:space="preserve">Matriz de seguimiento y monitoreo de implementación de alianzas. </t>
  </si>
  <si>
    <t>Informe de gestión para la consecución de cooperación internacional.</t>
  </si>
  <si>
    <t xml:space="preserve">4.  Plan de trabajo con los prestadores, I y II Trimestre.        
</t>
  </si>
  <si>
    <t xml:space="preserve">5. Diseño de  la hoja de vida de los prestadores I y II trimestre.                                                  </t>
  </si>
  <si>
    <t xml:space="preserve">10. Construccion y presentación del tablero de control.                                                                                                    </t>
  </si>
  <si>
    <t xml:space="preserve">11. Seguimiento al tablero de control II,  III y IV trimestre actualizado.                                </t>
  </si>
  <si>
    <t xml:space="preserve">13. Plan de difusión, correos electronicos para el II, III Y IV Trimestre. </t>
  </si>
  <si>
    <t xml:space="preserve">14. Listado de asistencia a las reuniones convocadas para el diseño del portafolio de servicios en los trimestres..                                                                                                      </t>
  </si>
  <si>
    <t>3. Listados de asistencia, fotos y correos electronicos.</t>
  </si>
  <si>
    <t>6. Informe del encuentro nacional de prestadores para el III Trimestre y fotos. Informe de las Mesas técnicas para el IV Trimestre y fotos.</t>
  </si>
  <si>
    <t>7. Presentación en power point  de fichas territoriales II trimestre.                                                              Listado de asistencia a reuniones .</t>
  </si>
  <si>
    <t>8.  Informe de gestión de loshechos metropolitanos.para cada trimestre.</t>
  </si>
  <si>
    <t xml:space="preserve">9.  Ccronograma de eventos, listados de asistencia y fotos  para los  Trimestres .                                                                                                                           </t>
  </si>
  <si>
    <t>12. Diapositivas y correos electronicos II y III Trimestre.</t>
  </si>
  <si>
    <t>1. Se actualizan las hojas de vidas municipales con los lideres territoriales del estrategia EPMOL, en los Departamentos de Casanare, Arauca, Magdalena Medio,  Putumayo,Tolima, Huila y Meta. 2. Se realizá una actualización del tablero de control con los avances hasta el mes de Juniocon los respectivos indicadores de la estrategia de hidrocarburos.</t>
  </si>
  <si>
    <t>1. Se elaboran los informes de comisiones de las salidas a campo en los meses de Abril, Mayo y Junio.</t>
  </si>
  <si>
    <t>1. Se encuentra en proceso de negociación un posible convenio con Ecopetrol y la UASPE.</t>
  </si>
  <si>
    <t>1. Se elaboró un informe con los avances y estado de los proyectos de cierre de brechas y en las fases en que se encuentra cada uno.</t>
  </si>
  <si>
    <t>Documentos elaborados en su totalidad.</t>
  </si>
  <si>
    <t xml:space="preserve">Se elaboró propuesta de transferencia la cual fue avalada por la Subdirección de Promoción, e igualmente ya se socializó con la Coordinación de Implementación para coordinar acciones referentes a su ejecución, la cual iniciará en el mes de agosto. Se realizó primera socialización del Modelo de Inclusión a prestadores en marco del Cuarto Encuentro Nacional de Agencias de Empleo de CCF, de la cual se tiene el balance informativo. </t>
  </si>
  <si>
    <t>Se suscribió el Convenio 080 de 2017. Se han desarrollado las actividades conforme al Plan Operativo. Se ha avanzado en la definición de herramientas e instrumentos para la categorización y valoración del nivel de apropiación de la Estrategia en los Centros de Empleo. Se han realizado reuniones con los Coordinadores de las areas de la Unidad que participaran en las actividades del Convenio, entre otras acciones.</t>
  </si>
  <si>
    <t>Informe de gestión elaborado con información de avance al segundo trimestre.</t>
  </si>
  <si>
    <t>Se elaboró la presentación del nuevo modelo al interior de la Unidad por áreas, se elaboró un video que presenta el modelo, se desarrolló un esquema que pretende estructurar el modelo de manera más clara, se desarrolló material lúdico para la interiorización del modelo por parte de los prestadores y de quienes atienden a las presentaciones.</t>
  </si>
  <si>
    <t>El documento se encuentra en elaboración y presenta un avance del 25%.</t>
  </si>
  <si>
    <t xml:space="preserve">Se elaboró cronograma de eventos y espacios para el posicionamiento y visibilización del Modelo de Inclusión en marco de las estrategias, programas y diferentes intervenciones lideradas desde el SPE. </t>
  </si>
  <si>
    <t xml:space="preserve">Se presentó una primera versión de la Caja de herramientas con el desarrollo de las 5 líneas de acción con sus respectivos instrumentos. 
</t>
  </si>
  <si>
    <t>Actualmente se trabaja con el equipo consultor de la OIM, en la documentación de la memoria histórica de la estrategia de atención con enfoque diferencial a víctimas del conflicto armando en la ruta de empleabilidad. En donde adicionalmente se ha sistematizado el proceso de aplicación del enfoque psicosocial para prestar una atención adecuada.</t>
  </si>
  <si>
    <t>Actualmente se esta revisando información primaria para apoyar este proceso, adicionalmente como insumo para esta labor se informa que actualmente el DNP y la CAF adelantan con el apoyo del SPE una evaluación de impacto de la atención especializada por lo cual se han coordinado acciones conjuntas para reunir información para el analisis respectivo.</t>
  </si>
  <si>
    <t>Actualmente se han establecido avances en la definición de los servicios básicos para personas con discapacidad, divididos en los procesos de la ruta de atención, con apoyo del convenio 080.</t>
  </si>
  <si>
    <t>Se ha desarrollado con apoyo del convenio 080, el documento de servicios especializados para personas con Discapacidad, las definiciones de cada uno y la manera de como ser integrados en las agencias y centros de empleo.</t>
  </si>
  <si>
    <t>Esta actividad se finalizó en el primer trimestre del año.</t>
  </si>
  <si>
    <t xml:space="preserve">Estrategia Población Afrodescendiente: Conjuntamente con el Ministerio del Interior se avanzó en la elaboración de la estrategia de atención diferencial a población afrodescendiente, la cual está a la espera de aprobación por parte de la Dirección de la entidad.
Jóvenes: Se estructuró la agenda para el foro juvenil a desarrollarse en el mes deagosto y se tiene una primera versión del docuemnto de la estrategia de jóvenes en el marco del Modelo de Incluisón Laboral. 
Poblacion Reintegrada: Desde el Servicio Publico de Empleo se creó una tabla para indagar acerca de la atencion prestada por los Centro de Empleo y Agencias a la población reintegrada, esta fue remitida a cada una de las Agencias de Empleo.
Población Retornada: En lo que respecta a la ejecución del convenio tripartito suscrito entre Cancillería, Mintrabajo y OIM se informa que el SPE apoyó con presentaciones referentes a los servicios de gestión y colocación que presta a sus oferentes, a traves de la red de prestadores con el siguiente resultado:
-Barranquilla realizada el 19 de mayo con asistencia de 16 retornados
-Bucaramanga 12 de mayo con asistencia de 3 retornados
-Medellin 31 de marzo con asistencia de 17 retornados
-Bogotá 26 de mayo con asistencia de 9 retornados
-Cali realizada el 31 de mayo con asistencia de 12 retornados.
Estrategia población LGBTI: Se desarrolló agenda con la Dirección de Diversidad de la Secretaría Distrital de Planeación durante la cual se establecieron las posibles maneras de articulación entre entidades, se definió como prioridad la realización de actividades de sensibilización de funcionarios de la UAESPE para la posterior puesta en práctica del ejercicio con las agencias de empleo. Adicionalmente se tuvo espacio con el Ministerio de Trabajo y se presentaron los planes de trabajo en cuanto a la estrategia.
</t>
  </si>
  <si>
    <t>Se elaboró el primer informe operativo del Fondo de Oportunidades.</t>
  </si>
  <si>
    <t>Se aprobó la metodologia y se definió un plan que identifica grupo de trabajo, actores, necesidades y cronograma a seguir.</t>
  </si>
  <si>
    <t xml:space="preserve">BEPS: Se realizó capacitación virtual y presencial a las 6 agencias que aprticipan del piloto del programa. Se realizó la capacitación a la Coordinación de Implementación. Se hicieron reuniones para plantear desarrollos en SISE y para la implemetanción del prgrama en las agencias priorizadas.
Emprendimiento: Se apoyó la estructuración del manual operativo en articulación con el Mintrabajo y PNUD.  
Certificación de competencias: Se hicieron mesas de trabajo con Mintrabajo para la elaboración de la RES 1525 de 2017. Se elaboró la estructura del manual operativo y se avanzó en el piloto con taxistas. 
Talentos para el empleo: Se participó de la Junta rectora junto con Mintrabajo para la programación de la cuarta convocatoria y se elaboró el informe de cierre de la tercera. </t>
  </si>
  <si>
    <t>Durante el trimestre se suscribieron nuevas evaluaciones de desempeño con los funcionarios que tuvieron cambio de cargo y dependencia, lo mismo que se realizó el cierre del desempeño de los cargos anteriores.</t>
  </si>
  <si>
    <t>Se continúa con la implementación del procedimiento de comisiones de servicio a través del Gesdoc, no se da trámite a ninguna solicitud que no se realice por éste medio.</t>
  </si>
  <si>
    <t>Durante el 2do trimestre se suscribieron 16 contratos y 1 convenio, para un total de 17. De los cuales 14 se suscribieron por la modalidad de contratación directa y 3 por Selección Abreviada.
En relación a las liquidaciones de los contratos, durante el trimestre se realizaron 4 , en el año se han liquidado un total de 12. En relación a los pendientes por liquidar tenemo:
- Pendientes de firma por parte del contratista o asociado 11
- En elaboración 4.
- En espera de avance por parte de los supervisores 14.</t>
  </si>
  <si>
    <t>Al cierre del 2do trimestre del año se han consumido 129 resmas menos en relación a la vigencia 2016 y 147 resmas menos en relación a la vigencia 2015.
En el trimestre el consumo fue de 39 resmas de papel, durante el 2do trimestre se consueron 31 resmas, para un total en el año de 70 resmas consumidas</t>
  </si>
  <si>
    <t>Durante el trimestre en la página web del observatorio se publicaron 15 anexos de oferta laboral (total oferentes, jóvenes, mujeres, población víctima del conflicto armado y personas en condición de discapacidad); 3 anexos de demanda laboral y 3 boletines de coyuntura laboral.</t>
  </si>
  <si>
    <t xml:space="preserve">El 3 de mayo, el Observatorio llevó a cabo su primer Foro del año denominado “Empleo rural en un contexto de Postconflicto”, en el que se plantearon los grandes retos que tiene el Gobierno Nacional a la hora de implementar estrategias para mejorar las condiciones laborales del sector rural.
Adicionalmente, el 15 de junio, el Observatorio participó en el panel de formación y empleabilidad, realizado en la ciudad de Medellín, en el cual se analizaron Desafíos y oportunidades que de la ciudad en materia de empleabilidad; y participó también, en el conversatorio "Gestión de información de las oficinas de empleo", organizado por la Universidad Católica de Colombia y el Observatorio Regional de Mercado de Trabajo para Cundinamarca- ORMET. </t>
  </si>
  <si>
    <t>Se realizaron los informes para los municipios priorizados por el equipo de hidrocarburos: Acacias, Arauquita, Barrancabermeja, Coveñas, Mani, Puerto Asis, Puerto Gaitan, Puerto Lopez, San Martin y Villanueva.</t>
  </si>
  <si>
    <t>Durante el trimestre:
1) Se realizó el informe de la encuesta de satisfaccion de empresas, ebn el caul se analizan los resultados de la encuesta de percepción aplicada a los empresarios, acerca de la gestión realizada por las Agencias de empleo de las Cajas de Compensación Familiar
2) Se definieron los lineamientos técnicos para la selección de la muestra de la encuesta de satisfacción de  oferentes, a partir de la cual se va a realizar el informe correspondiente</t>
  </si>
  <si>
    <t xml:space="preserve">1) En el mes de mayo se llevó a cabo el Encuentro Nacional de Prestadores del SPE: Hacia la consolidación del modelo de inclusión laboral con enfoque de cierre de brechas en los territorios, el cual contó con la participación de 41 agencias de empleo de Cajas de Compensación Familiar y 11 panelistas invitados. 
2) Durante el trimestre se realizó la propuesta de las Mesas Técnicas y la primera versión del cronograma de las mismas. </t>
  </si>
  <si>
    <t>1) En relación a la priorización de sectores, se realizó una revisión de la literatura y una reunión con el DNP para profundizar en una metodología de cluster sectoriales que ellos manejan. Asimismo, se realizó un mapeo de información de demanda laboral, oferta laboral y planes de desarrollo. Asi como también de otras estadisticas sociodemograficas por departamentos que aún se están recolectando.
2)  El análisis ocupacional se está trabajando en conjunto con la Universidad del Rosario en reuniones periódicas, en las cuales se llevaron a cabo capacitaciones de la base de vacantes y su metodología, buscando dignosticar el estado actual de la base; y a partir de ello se han realizado un par de ejercicios nacionales y regionales, construyendo unas matrices de calor que contienen cruces entre ocupaciones y sectores a nivel trimentral desde 2015 a la fecha</t>
  </si>
  <si>
    <t>Durante el trimestre se elaboró el oficio que la Directora de la Unidad del Servicio Público de empleo remitió al Ministerio del Trabajo, el cual tenía por objeto dar a conocer las observaciones y preocupaciones que la Unidad, encuentra con respecto a la Resolución 1525 que fue expedida el pasado 17 de abril de 2017. En este sentido, también se exponen algunas propuestas que podrían ayudar a superar las dificultades identificadas</t>
  </si>
  <si>
    <t xml:space="preserve">En el segundo trimestre se realizaron los siguientes procesos:
10 Autorizaciones -  13 Renovaciones de Autorización y  17 procesos de modificaciones al reglamento. 
</t>
  </si>
  <si>
    <t xml:space="preserve">Durante el segundo trimestre se realizaron los procesos enmarcados en el procedimiento de suspensión y revocatoria  que se encuentran en la Base de Procedimientos Administrativos Sancionatorios. </t>
  </si>
  <si>
    <t xml:space="preserve">La actualización de  la base de datos se realiza de forma continua, por medio de: 
• Los formatos instaurados para el área de implementación 
• La actualización telefónica que ejecuta el contac center
• Las solicitudes formales de los prestadores al correo de administracionyseguimiento. 
• Los procesos de autorizaciones 
Se entrega la base actualizada a 30 de Junio 2017. </t>
  </si>
  <si>
    <t>Se elaboró el programa de acompañamiento en el proceso de certificación donde se definieron: Los Objetivos, líneas de acción, evidencias del avance por cada línea.</t>
  </si>
  <si>
    <t xml:space="preserve">Durante el segundo trimestre el call center entregó tres informes de gestión. </t>
  </si>
  <si>
    <t xml:space="preserve">Se realizó un informe sobre las mejoras que se han realizado al CIPRES,  para su funcionamiento. </t>
  </si>
  <si>
    <t>Acción Cumplida</t>
  </si>
  <si>
    <t>Se estableció la guia de usabilidad y accesibilidad, catálogo de servicios y el documento de ANS</t>
  </si>
  <si>
    <t>Se inició el desarrollo de la estandarización que se encuentra en ambiente de pruebas</t>
  </si>
  <si>
    <t xml:space="preserve">3. Realizar un seguimiento y acompañamiento permanente con las áreas a la implementación del Modelo Estándar de Control Interno MECI y el Sistema de Gestión de Calidad </t>
  </si>
  <si>
    <t xml:space="preserve">4. Realizar las acciones necesarias para la socialización de los temas relacionados con el SIG </t>
  </si>
  <si>
    <t xml:space="preserve">3. Informes del seguimiento al MECI y al Sistema de Calidad </t>
  </si>
  <si>
    <t>El PEI se ajusto de manera conforme para las vigencias 2016 y 2017. Documento 2016 se encuentra disponible en la Intranet, el 2017 se encuentra en diagramación al cierre del trimestre y debe ser validado en la segunda quincena de julio.</t>
  </si>
  <si>
    <t xml:space="preserve">2. Sistema SEPIA funcionando </t>
  </si>
  <si>
    <t xml:space="preserve">Se realizo socialización del aplicativo el día 16 de junio, se divulgaron los manuales de usuario con directivos y responsables de indicador, se ingreso el reporte para los periodos de enero hasta mayo, se inicio acompañamiento con las dependencias para creación de usuarios y registro de información. </t>
  </si>
  <si>
    <t>El equipo de implementación participo en cada una de las reuniones programadas por el equipo de diseño en la etapa de construcción del modelo de inclusión laboral con el enfoque de cierre de brechas del SPE.</t>
  </si>
  <si>
    <t>En el segundo trimestre el equipo del Observatorio Laboral de la Unidad del SPE se encuentra estructurando la estrategia de Capital Humano</t>
  </si>
  <si>
    <t>Se realizó la transferencia del modelo de inclusión laboral con el enfoque de cierre de brechas del SPE a 42  Agencias de Empleo  de CCFy 27 Entes Territoriales lo cual equivale a 66 de 69 prestadores. 
Se realizò la transferencia a los prestadores del nuevo mòdulo de direccionamientos del sistema de información de la Unidad  SISE. 
Ibague, Bucaramanga, Comfachoco, Univalle Colsubsidio, Alcaldía de Castilla la Nueva, Cofrem, Comfacasanare, Comfiar, BArranquilla, Alcaldia de Guamal, Confiar Arauca, Promotores de la Región, Escuela Nacional del deporte, Alcaldía de Bello, Alcaldía de Barbosa, Alcaldía de Caldas Alcaldía de Copacabana, Alcaldía de Sabaneta, Alcaldía de la Estrella, Alcaldía de Acacias donde se les ha dado capacitación de Direccionamiento, Refuerzo de intermediación y capacitación de  Sise.</t>
  </si>
  <si>
    <t xml:space="preserve">Se concertó el plan de trabajo 2017 con los 42 agencias de empleo de CCF y 26 Entes Territoriales, lo cual equivale a 68 de los 69 prestadores, los cuales se encuentran consolidados en el Tablero de Control del equipo de  implementaciòn. </t>
  </si>
  <si>
    <t>Teniendo en cuenta la  primera visita del equipo de implementaciòn a los Prestadores Autorizados, Se  diligenciaron las hojas de vida de los  prestadores  de   41 agencias de empleo de CCF y 25 Entes Territoriales, lo cual equivale a 66 de los 69 prestadores.</t>
  </si>
  <si>
    <t xml:space="preserve">Se diseñaron, implementaron y consolidaron ,  69  fichas territoriales de los  prestadores; 42 CCF y 27 entes territoriales . </t>
  </si>
  <si>
    <t xml:space="preserve">De acuerdo a la propuesta aprobada, se estructuro el tablero de control para el seguimiento de los planes de trabajo del Equipo de Implementaciòn. </t>
  </si>
  <si>
    <t xml:space="preserve">Se consolidaron los 69 Planes de Trabajo en el Tablero de Control para seguimiento de acciones de los prestadores por parte del  equipo de implementaciòn </t>
  </si>
  <si>
    <t xml:space="preserve">Identificación y elaboración de la propuesta metodológica del proyecto  de Gestión de conocimiento. La propuesta fue revisada y validada por la Cordinación de Implementación. 
Sustentación de la propuesta y aprobación por parte del Subdirector Eduard Arias
Así mismo se socilaizó la propuesta metodológica con el equipo de Diseño (delegados)
</t>
  </si>
  <si>
    <t xml:space="preserve">De acuerdo al plan de trabajo presentado y aprobado de Gestión de Conocimiento se establece un cronograma para el desarrollo de las actividadades para la  difusión y  apropiación de buenas prácticasn a  los prestadores. 
</t>
  </si>
  <si>
    <t xml:space="preserve">Por instrucción de la Dirección, el equipo de la Subidrecciòn de  promoción construira parte del portafolio de servicios de la Unidad del SPE, el cual estara dirigido a CCF, Entes Territoriales y Privados el cual debe ser presentado al 04 de Julio del 2017. </t>
  </si>
  <si>
    <t>Conceptos sobre procedencia de gastos de recurso en complemento del Manual sobre ejecución de recursos</t>
  </si>
  <si>
    <t>Ajuste propuesta acto administrativo de delegación de funciones de inspección, vigilancia y control del SPE</t>
  </si>
  <si>
    <t xml:space="preserve">Ajuste a propuesta de acto administrativo   para inspección, vigilancia y control  de la priorización de mano de obra local  </t>
  </si>
  <si>
    <t>Propuesta de modificación a decreto 1072 para priorizar mano de obra local en actividades de refinación y transporte de hidrocarburos.</t>
  </si>
  <si>
    <t>Propuesta de acto administrativo sobre lineamientos del programa empleabilidad con enfoque de género y Observaciones al Manual  del mismo programa</t>
  </si>
  <si>
    <t>Observaciones a propuesta de acto administración de Certificación de Competencias Laborales y  reglas de ejecución de los recursos</t>
  </si>
  <si>
    <t>El modulo de hidrocarburos se encuentra en producción desde el 1 de junio</t>
  </si>
  <si>
    <t xml:space="preserve"> Se especificaron requerimientos y se avanza en el servicio para pruebas psicotecnicas</t>
  </si>
  <si>
    <t>Se encuentra en pruebas el modulo de hicdrocarburos</t>
  </si>
  <si>
    <t>Se implementó la integración con SISBEN</t>
  </si>
  <si>
    <t>Se eavanza en especificación de requerimientos</t>
  </si>
  <si>
    <t xml:space="preserve">Se avanzó en la adquisición y configuración del servidor para iniciar pruebas de comunidad virtual. </t>
  </si>
  <si>
    <t>Se definió el cuadro resumen para seguimiento a prestadores</t>
  </si>
  <si>
    <t>Se ajustó el sistema de acuerdo con la Res. 293, se avanza en el diagnóstico de la solución actual y se han implementado los ajustes posibles</t>
  </si>
  <si>
    <t>Se implementó la generación del cuadro de seguimiento a procesos</t>
  </si>
  <si>
    <t>Se inició la ejecución del contrato con Tecnocom y la entrega del diagnóstico está programada para la segunda semana de julio</t>
  </si>
  <si>
    <t>Se inició el desarrollo de la postulación a vacantes desde la APP. S</t>
  </si>
  <si>
    <t>Se han implementado los ajustes al observatorio</t>
  </si>
  <si>
    <t>Continúa vigente la orden de compra</t>
  </si>
  <si>
    <t>Se aplicaron las acciones para mitigar vulnerabilidades en SISE</t>
  </si>
  <si>
    <t>Se realizaron reuniones de seguimiento con las diferentes áreas</t>
  </si>
  <si>
    <t>Se ha participado en las reuniones programadas por MinTic</t>
  </si>
  <si>
    <t xml:space="preserve">Implementación de ajustes a FIFA. </t>
  </si>
  <si>
    <t>El sistema SEPIA (Antes Atlas) salió a producción, se encuentra en ajustes solicitados por las dependencias</t>
  </si>
  <si>
    <t>Durante el 2do trimeste se recibieron 571 PQRSD, se atendieron 575 de las cuales 22 estaban en atención al cierre del trimestre anterior. Ninguna se encuentra vencida según los términos legales.
Con corte al 1er semestre se recibieron 1207 PQRSD, se han atendido 1.202, de las cuales 13 fueron recibidas en la vigencia anterior.</t>
  </si>
  <si>
    <t>4. Generar nuevas estrategias de divulgación, uso y contenidos de la comunidad virtual, como nuevos desarrollos  que fortalezcan el quehacer de la UASPE y la red de prestadores.</t>
  </si>
  <si>
    <t>5. Comunicar, promocionar y socializar  el modelo de inclusión laboral con enfoque de cierre de brechas</t>
  </si>
  <si>
    <t>6. Diseñar e implementar estrategia de intervención con Bolsas de Empleo y propiciar encuentros regionales para la articulación de actores en territorios.</t>
  </si>
  <si>
    <t>7. Apoyar el posicionamiento  de los servicios, estrategias  y programas en el marco del modelo de cierre de brechas en los territorios.</t>
  </si>
  <si>
    <t>8. Diseñar nuevos servicios, herramientas o instrumentos que mitiguen las barreras de empleabilidad en los territorios.</t>
  </si>
  <si>
    <t>9. Realizar propuesta de ajustes en servicios básicos para la atención a población victima del conflicto armado.</t>
  </si>
  <si>
    <t>10. Diseñar e implementar programas y/o servicios para la atención especializada a victimas del conflicto armado en Colombia.</t>
  </si>
  <si>
    <t>11. Generar herramientas, procesos técnicos y metodologicos para ajustes en los servicios básicos que permitan una adecuada atención a Personas con Discapacidad.</t>
  </si>
  <si>
    <t>12. Implementar los servicios especializados para mitigar las barreras de accesibilidad de Población con Discapacidad.</t>
  </si>
  <si>
    <t>13. Generar herramientas, procesos técnicos y metodologicos para ajustes en los servicios básicos que permitan la implementación de la equidad de género y disminuya brechas de empleabilidad entre hombres y mujeres.</t>
  </si>
  <si>
    <t>14. Implementar de servicios especializados para la equidad de género en los agencias de empleo.</t>
  </si>
  <si>
    <t>15. Incorporar ajustes en los servicios básicos y brindar servicios especializados a población de dificil colocación en el marco del modelo de inclusión laboral.</t>
  </si>
  <si>
    <t>16. Implementar las tres lineas de intervención del FOE para fortalecer capacidades institucionales y territoriales y mitigar las barreras de acceso al empleo y ha oportunidades de generación de ingresos de la población.</t>
  </si>
  <si>
    <t>17. Promover la gestión de conocimiento de buenas practicas en el marco del mmodelo de inclusion laboral.</t>
  </si>
  <si>
    <t>18.Promover y apoyar las estrategias y programas que disponga el gobierno nacional ( estado joven, emprendimiento entre otros)</t>
  </si>
  <si>
    <t>A la fecha se ha retomado el relacionamiento con la Organización Mundial de Servicios de Empleo renovando la membresia internacional y coordinando acciones de financiamiento para el desarrollo de actividades de orden misional para el SPE. Así mismo, se han gestionado propuestas de cooperación ante la Comisión Europea de Cooperación Internacinal SOCIEUX y el Banco INteramericado de Desarrollo BID.</t>
  </si>
  <si>
    <t>Se avanzó en la creación de documento de mensajes para de publicidad para las regiones. La Agencia de Medios adelanta la contratación para la difusión de campaña y pauta en regiones</t>
  </si>
  <si>
    <t>se difundió información de gestión realizada por la dirección, subdirección y asesores en medios radiales RCN, Caracol, Todelar; en prensa escrita protafolio y televisión canal capital.</t>
  </si>
  <si>
    <t xml:space="preserve">Se actualizo la agenda de eventos de mes de junio y julio </t>
  </si>
  <si>
    <t xml:space="preserve">continuamos diseñando los boletines de oportunidades de acuerdo a los requerimientos del Observatorio </t>
  </si>
  <si>
    <t xml:space="preserve">Continua la campaña en redes sociales para denunciar las agencias ilegales. También, se avanzó con la Agencia de Medios en la definición de la pauta en medios. </t>
  </si>
  <si>
    <t xml:space="preserve">Se realiza una segunda capacitacion donde se les indica como verificar el correcto uso del manual de imagen por parte de los prestadores </t>
  </si>
  <si>
    <t xml:space="preserve">Seguimiento a campañas y renovación de piezas digitales. Seguimiento constante a comentarios de usuarios a través de las redes sociales, respuesta basado en protocolo de Gobierno Nacional e información constante sobre canales de atención. </t>
  </si>
  <si>
    <t xml:space="preserve">Se implemento la propuesta hecha por comunicaciones </t>
  </si>
  <si>
    <t xml:space="preserve">Se sigue avanzando satisfactoriamente en todas las estrategias de comunicaciones para la unidad, y se empezaron algunas nuevas como la de Gobierno en Linea (GEL). Sigue saliendo la Voz del Empleo y el SPE te informa como se había planeado. </t>
  </si>
  <si>
    <t>Contrato en proceso.</t>
  </si>
  <si>
    <t xml:space="preserve">Se apoyó a la Secretaria General en la estructuración de los procedimientos para su quehacer diario, así como se prestó todo el apoyo necesario para la estructuración de la plataforma estratégica de la Unidad base fundamental del Sistema de Calidad y de Control Interno </t>
  </si>
  <si>
    <t xml:space="preserve">Se viene asesorando con el Departamento Administrativo de la Función Pública en todo lo que refiere a las Políticas de Desarrollo Administrativo en el marco del Modelo Integrado de Planeación y Gestión, así como todo lo referente al Plan Anticorrupción y de Atención al Ciudadano.
Se ha asistido a mesas de trabajo con MinTIC para toda la implementación de la Estrategia de Gobierno en Línea </t>
  </si>
  <si>
    <t>Porcentaje de avance poco sin reporte.</t>
  </si>
  <si>
    <t>El escuadrón de vacantes durante el trimestre se suspendio porque no se nos han dado indicaciones puntuales sobre como va a continuar la Empleatón, falta aprobar la nueva estrategia. </t>
  </si>
  <si>
    <r>
      <t xml:space="preserve">A través de la resolución 447 del 31 de mayo de 2017, se adopta el Plan de Desarrollo de Talento Humano, compuesto por el Programa de Bienestar y por el Programa de Formación y Capacitación.
Se llevaron a cabo las siguientes capacitaciones:
- Jornada de reinducción llevada a cabo el 12 de mayo
-Jornada de inducción el 7 de junio, donde participaron los colaboradores que ingresaron durante el trimestre.
- El funcionario encargado de los procesos disciplinarios recibió capacitación en la actualización del régimen disciplinario y procedió a replicar la misma a los colaboradores de la Entidad el 15 de junio.
- Gestión documental el 22 de mayo.
- Se encuentran en curso los diplomados de equipos transversales de Planeación, Talento Humano y Secretarios Generales.
- En relación a la capacitación en "Contratación Estatal": Se exploró la posibilidad de contratar dicha capacitación con una institución educativa y debido a temas presupuestales no se llevó a cabo, actulamente se viene adelantando la estructuración de una capacitación por parte de los integrantes del Grupo contractual o un conferencista invitado. </t>
    </r>
    <r>
      <rPr>
        <b/>
        <sz val="14"/>
        <color theme="1"/>
        <rFont val="Arial"/>
        <family val="2"/>
      </rPr>
      <t xml:space="preserve">
Pendiente
</t>
    </r>
    <r>
      <rPr>
        <sz val="14"/>
        <color theme="1"/>
        <rFont val="Arial"/>
        <family val="2"/>
      </rPr>
      <t xml:space="preserve">- Aspectos prácticos de contratación estatal.
</t>
    </r>
  </si>
  <si>
    <r>
      <t>A través de la resolución 447 del 31 de mayo de 2017, se adopta el Plan de Desarrollo de Talento Humano, compuesto por el Programa de Bienestar y de Formación y Capacitación. 
A través de la resolución 448 del 31 de mayo de 2017, se establece el horario general y los horarios flexibles en la Entidad.
El 27 de junio se adjudicó el proceso contractual de prestación de servicios para la ejecución de las actividades de bienestar y capacitación. Durante el trimestre se llevaron a cabo las siguientes actividades en relación a Bienestar:
- Se hicieron entregas de mensajes de cumpleaños a los servidores públicos. 
- Celebración del día de la Madre y del Padre.
- En mayo se socializó a través de los medios de comunicación de la Entidad (corre elecrónico y pantallas), la resolución y el código de ética adoptado por la Entidad, Tips ambientales y de Seguridad y Salud en el Trabajo.</t>
    </r>
    <r>
      <rPr>
        <b/>
        <sz val="14"/>
        <color theme="1"/>
        <rFont val="Arial"/>
        <family val="2"/>
      </rPr>
      <t xml:space="preserve">
Nota:</t>
    </r>
    <r>
      <rPr>
        <sz val="14"/>
        <color theme="1"/>
        <rFont val="Arial"/>
        <family val="2"/>
      </rPr>
      <t xml:space="preserve"> Teniendo en cuenta que el proceso para elegir el apoyo logístico en la ejecución del programa de bienestar, se adjudicó a finales de junio y que esto hizo que se ajustará el cronograma de actividades de bienestar, se realizó ajuste en los porcentajes programados para los trimestres II, III y IV.</t>
    </r>
  </si>
  <si>
    <r>
      <t xml:space="preserve">Durante el trimestre se llevo a cabo lo siguiente en relación al </t>
    </r>
    <r>
      <rPr>
        <b/>
        <sz val="14"/>
        <color theme="1"/>
        <rFont val="Arial"/>
        <family val="2"/>
      </rPr>
      <t>Programa de Gestión Documental</t>
    </r>
    <r>
      <rPr>
        <sz val="14"/>
        <color theme="1"/>
        <rFont val="Arial"/>
        <family val="2"/>
      </rPr>
      <t xml:space="preserve">:
- Organización y revisión de documentación ingresada a Gesdoc: se continua con la revisión constantemente, lo que hace que la organziación de la documentación allegada y expedida o generada a la Unidad este organizada de acuerdo a las TRD.
- Se concluyo la organización física del archivo (rodante), y se levanto inventario con ubicación topográfica de la documentación en custodia de Grupo Administrativo. 
- Sistema Integrado de Conservación – SIC: Esta tarea no se llevará a cabo durante la vigencia, teniendo en cuenta que para ellas es fundamental tener aprobadas las TRD, las cuales de acuerdo a concepto técnico del Archivo General de la Nación, deben ser revisadas en su totalidad y ajustadas nuevamente; por otro lado, se evidenció la necesidad de actualizar el Programa de Gestión Documental, lo cual requiere un lapso considerable de tiempo. Lo anterior hace que que no se cuenta con los recuros necesarios para el desarrollo esta labor.
- Se cuenta con inventario documental del archivo de gestión, el cual se encuentra físicamente en cada oficina, con fecha inicial desde el  2014 y  con corte al 20 de abril de  2017.  Teniendo en cuenta este inventario se establece que el porcentaje de digitalización será del 30%, equivalente a 46.000 fólios. 
- A junio se ha digitalizado el 46,16% de la meta, equivalente a 21.233 fólios.
- Se realizó capacitación el 22 y 23 de mayo en Gestión Documental, asistieron 50 colaboradores de la Unidad.
-  Se continúa con el apoyo a los usuarios para el flujo manual de comisiones y uso del flujo para pago de proveedores y contratistas
- Mediante documento radicado el 19 de mayo de 2017 en la Unidad, con consecutivo No. SPE-GA-2017-ER-0000914, el Archivo General de la Nacional emitió concepto técnico solicitando revisión y ajuste de las Tablas de Retención.
Se replantea el porcentaje programado por trimestre, a partir del 2do trimestre, teniendo en cuenta que el Sistema Integrado de Conservación  no se llevará a cabo. </t>
    </r>
  </si>
  <si>
    <r>
      <t xml:space="preserve">En cumplimiento al </t>
    </r>
    <r>
      <rPr>
        <b/>
        <sz val="14"/>
        <color theme="1"/>
        <rFont val="Arial"/>
        <family val="2"/>
      </rPr>
      <t>Programa Institucional de Gestión Ambiental- PIGA</t>
    </r>
    <r>
      <rPr>
        <sz val="14"/>
        <color theme="1"/>
        <rFont val="Arial"/>
        <family val="2"/>
      </rPr>
      <t xml:space="preserve">, se llevaron a cabo las siguientes actividades:
</t>
    </r>
    <r>
      <rPr>
        <b/>
        <sz val="14"/>
        <color theme="1"/>
        <rFont val="Arial"/>
        <family val="2"/>
      </rPr>
      <t>Actividades de sensibilización</t>
    </r>
    <r>
      <rPr>
        <sz val="14"/>
        <color theme="1"/>
        <rFont val="Arial"/>
        <family val="2"/>
      </rPr>
      <t xml:space="preserve">:
- El 03 de mayo se publicaron en las pantallas de la Unidad, TIPS ambientales sobre la energía, el agua, papel y clasificación de residuos.  - El 26 de mayo se realizo una acción pedagógica relacionada con la clasificación de residuos y cultura del agua, donde asistieron 13 colaboradores de la Entidad. 
- Se realizó visita puesto a puesto explicando y revisando el uso de las papelereras indivuales en los puestos de trabajo.
- Se inició el diseño del Concurso "Dile Sí al SIG", el cual incluye temas en relación al PIGA. Se tiene planeado que el consurso sel lleve a cabo durante el 3er trimestre.
</t>
    </r>
    <r>
      <rPr>
        <b/>
        <sz val="14"/>
        <color theme="1"/>
        <rFont val="Arial"/>
        <family val="2"/>
      </rPr>
      <t>Actividades implementadas y mantenidas encaminadas al ahorro de energía:</t>
    </r>
    <r>
      <rPr>
        <sz val="14"/>
        <color theme="1"/>
        <rFont val="Arial"/>
        <family val="2"/>
      </rPr>
      <t xml:space="preserve">
- Desconexión de equipos: Durante el mes de mayo se realizó seguimiento a la desconexión de equipos, lo que arrojo como resultados una mayor participacion de los colaboradores de forma paulatina en relación a esta directriz.
- Configuración "Opciones de energía" equipos: Se realzó revisión a los equipos de los contratistas en relacion a la configuracion en las Opciones de Energía, configurando los equipos de manera que se apague tanto la pantalla como que se supenda el equipo.
- Desconexión de Luminarias: Desde hace ya más de un año se adoptó como medida de ahorro de energía, la desconexión parte de las luminarias en la Unidad, en revisión realizada se verificó que el 57% de todas las luminarias se encuentra desconectado.    
 </t>
    </r>
    <r>
      <rPr>
        <b/>
        <sz val="14"/>
        <color theme="1"/>
        <rFont val="Arial"/>
        <family val="2"/>
      </rPr>
      <t>Gestión de Residuos:</t>
    </r>
    <r>
      <rPr>
        <sz val="14"/>
        <color theme="1"/>
        <rFont val="Arial"/>
        <family val="2"/>
      </rPr>
      <t xml:space="preserve"> Se han venido realizando entregas paulatianas a la administración del edificio de: Papel, cartón, plástico y cartuchos de las impresoras, con el fin de que ellos hagan entrega a las personas que reciclan y con las cuales tiene convenio. 
Compras públicas sostenibles: Se incluyó dentro de las obligaciones generales del contrato </t>
    </r>
  </si>
  <si>
    <r>
      <t xml:space="preserve">Al cierre del 1er trimestres quedaban con legalizaciones pendientes 7 Convenios y/o contratos suscritos en la vigencia 2016.
Durante 2do trimestre se legalizaron: 
1. </t>
    </r>
    <r>
      <rPr>
        <b/>
        <sz val="14"/>
        <color theme="1"/>
        <rFont val="Arial"/>
        <family val="2"/>
      </rPr>
      <t>Convenio 314 de 2015- PNUD Mujeres</t>
    </r>
    <r>
      <rPr>
        <sz val="14"/>
        <color theme="1"/>
        <rFont val="Arial"/>
        <family val="2"/>
      </rPr>
      <t xml:space="preserve">. Pendiente el ajuste del saldo con el Acta de liquidación del convenio (1,1 millones).
</t>
    </r>
    <r>
      <rPr>
        <b/>
        <sz val="14"/>
        <color theme="1"/>
        <rFont val="Arial"/>
        <family val="2"/>
      </rPr>
      <t>2.</t>
    </r>
    <r>
      <rPr>
        <sz val="14"/>
        <color theme="1"/>
        <rFont val="Arial"/>
        <family val="2"/>
      </rPr>
      <t xml:space="preserve"> </t>
    </r>
    <r>
      <rPr>
        <b/>
        <sz val="14"/>
        <color theme="1"/>
        <rFont val="Arial"/>
        <family val="2"/>
      </rPr>
      <t>Convenio 99 de 2016 -</t>
    </r>
    <r>
      <rPr>
        <sz val="14"/>
        <color theme="1"/>
        <rFont val="Arial"/>
        <family val="2"/>
      </rPr>
      <t xml:space="preserve"> </t>
    </r>
    <r>
      <rPr>
        <b/>
        <sz val="14"/>
        <color theme="1"/>
        <rFont val="Arial"/>
        <family val="2"/>
      </rPr>
      <t>OISS:</t>
    </r>
    <r>
      <rPr>
        <sz val="14"/>
        <color theme="1"/>
        <rFont val="Arial"/>
        <family val="2"/>
      </rPr>
      <t xml:space="preserve"> Giro de Reserva Presupuestal se hará en julio por $30 millones. Los aportes realizados por la Unidad fueron legalizados en un 100%.
</t>
    </r>
    <r>
      <rPr>
        <b/>
        <sz val="14"/>
        <color theme="1"/>
        <rFont val="Arial"/>
        <family val="2"/>
      </rPr>
      <t>3</t>
    </r>
    <r>
      <rPr>
        <sz val="14"/>
        <color theme="1"/>
        <rFont val="Arial"/>
        <family val="2"/>
      </rPr>
      <t xml:space="preserve">. </t>
    </r>
    <r>
      <rPr>
        <b/>
        <sz val="14"/>
        <color theme="1"/>
        <rFont val="Arial"/>
        <family val="2"/>
      </rPr>
      <t>Convenio 71 de 2016 - OIM:</t>
    </r>
    <r>
      <rPr>
        <sz val="14"/>
        <color theme="1"/>
        <rFont val="Arial"/>
        <family val="2"/>
      </rPr>
      <t xml:space="preserve"> Se revisó el informe de final de legalización, quedó pendiente un saldo a reintegrar a la Unidad por valor de $14.1 millones, contra el Acta de Liquidación.
</t>
    </r>
    <r>
      <rPr>
        <b/>
        <sz val="14"/>
        <color theme="1"/>
        <rFont val="Arial"/>
        <family val="2"/>
      </rPr>
      <t>4.</t>
    </r>
    <r>
      <rPr>
        <sz val="14"/>
        <color theme="1"/>
        <rFont val="Arial"/>
        <family val="2"/>
      </rPr>
      <t xml:space="preserve"> </t>
    </r>
    <r>
      <rPr>
        <b/>
        <sz val="14"/>
        <color theme="1"/>
        <rFont val="Arial"/>
        <family val="2"/>
      </rPr>
      <t>Convenio 86 Área Metropolitana de Bucaramanga</t>
    </r>
    <r>
      <rPr>
        <sz val="14"/>
        <color theme="1"/>
        <rFont val="Arial"/>
        <family val="2"/>
      </rPr>
      <t xml:space="preserve">: Se recibió en junio el  informe de legalización financiera, Se solicitó el informe general del convenio de acuerdo a modelo enviado y al presupuesto aprobado, pendiente  el reintegro de los saldos en cuentas de ahorro.
</t>
    </r>
    <r>
      <rPr>
        <b/>
        <sz val="14"/>
        <color theme="1"/>
        <rFont val="Arial"/>
        <family val="2"/>
      </rPr>
      <t>5.</t>
    </r>
    <r>
      <rPr>
        <sz val="14"/>
        <color theme="1"/>
        <rFont val="Arial"/>
        <family val="2"/>
      </rPr>
      <t xml:space="preserve"> </t>
    </r>
    <r>
      <rPr>
        <b/>
        <sz val="14"/>
        <color theme="1"/>
        <rFont val="Arial"/>
        <family val="2"/>
      </rPr>
      <t>Convenio 83- Saldarriaga Concha:</t>
    </r>
    <r>
      <rPr>
        <sz val="14"/>
        <color theme="1"/>
        <rFont val="Arial"/>
        <family val="2"/>
      </rPr>
      <t xml:space="preserve"> Se revisó la legalización financiera de los recursos, quedando un saldo por ejecutar por valor de $98.817.948, los cuales ya fueron reintegrados. 
Al cierre del 2do trimestre queda pendiente la legalización de 2 convenios: PNUD "Manos a la Obra para la Paz" y Área Metropolitana de Barranquilla.
</t>
    </r>
    <r>
      <rPr>
        <b/>
        <sz val="14"/>
        <color theme="1"/>
        <rFont val="Arial"/>
        <family val="2"/>
      </rPr>
      <t>En relación a los convenios y/o contratos de la vigencia 2017</t>
    </r>
    <r>
      <rPr>
        <sz val="14"/>
        <color theme="1"/>
        <rFont val="Arial"/>
        <family val="2"/>
      </rPr>
      <t>, al cierre del 2do trimestre se han realizado dos descembolso; uno a la Fundación Saldarriaga Concha y el otro a Fundación Corona, aún no se ha presentado ninguan legalización de los mismos.</t>
    </r>
  </si>
  <si>
    <r>
      <t>Inicialmente se programo un cronograma para la preparación de la implementación, teniendo en cuenta que con el recurso humano de la Entidad, era susficiente para lograr esta tarea, sin embargo, con el fin de minimizar riesgos en la aplicación de la nueva norma y garantizar su correcta aplicación, se decició realizar un estudio de mercado para conocer el costo de la asesoría, capacitación y elaboración de procesos de conversión al nuevo marco normativo contable.
Como resultado se decide inicia un proceso contractual respaldado por una vigencia futura, el cual iniciaría a finales de agosto, con el fin de adjudicar dos mes más tarde, previendo que el tiempo de ejecución sea de 5 meses. Se tiene contemplado que el primer entregable del mencionado contrato sea el Cronograma de implementación, presentado por el contratista y  aprobado por la Unidad  .</t>
    </r>
    <r>
      <rPr>
        <b/>
        <sz val="14"/>
        <color theme="1"/>
        <rFont val="Arial"/>
        <family val="2"/>
      </rPr>
      <t xml:space="preserve">
Nota:</t>
    </r>
    <r>
      <rPr>
        <sz val="14"/>
        <color theme="1"/>
        <rFont val="Arial"/>
        <family val="2"/>
      </rPr>
      <t xml:space="preserve"> teniendo en cuenta lo anterio, se realizó ajuste a porcentaje de cumplimiento trimestral</t>
    </r>
  </si>
  <si>
    <r>
      <t xml:space="preserve">Se realizo el </t>
    </r>
    <r>
      <rPr>
        <b/>
        <sz val="14"/>
        <color theme="1"/>
        <rFont val="Arial"/>
        <family val="2"/>
      </rPr>
      <t>IV Encuentro Nacional de Prestadores  el 22 y 23 de mayo del 2017</t>
    </r>
    <r>
      <rPr>
        <sz val="14"/>
        <color theme="1"/>
        <rFont val="Arial"/>
        <family val="2"/>
      </rPr>
      <t xml:space="preserve"> y se conto con la participación de 41 prestadores de los 42 que se convocaron. 
</t>
    </r>
  </si>
  <si>
    <r>
      <rPr>
        <b/>
        <sz val="14"/>
        <color theme="1"/>
        <rFont val="Arial"/>
        <family val="2"/>
      </rPr>
      <t>Participación del Servicio Publico de Empleo en las Ferias de Servicio al Ciudadano del DNP</t>
    </r>
    <r>
      <rPr>
        <sz val="14"/>
        <color theme="1"/>
        <rFont val="Arial"/>
        <family val="2"/>
      </rPr>
      <t xml:space="preserve"> donde se invitaron a los prestadores de la Unidad de acuerdo al cronograma establecido.
*  Primera Mesa Regional Cali el  24 de Marzo  
Acto de Lanzamiento del Decreto Único de Emprendimiento y Postconflicto de la Alianza de las Cajas de Compensación Familiar de la Región Pacífico en   Cali  - Valle el 1 de marzo.
Reunión de articulación en Acuerdo de Gobernación de Cundinamarca con Provincia Ubaté en  Bogotá el 6 de marzo.
Encuentro de trabajo con sector floricultor Sabana Centro en Cajica el 14 de marzo.
Jornada de articulación para el fortalecimiento de Entes Territoriales del Área Metropolitana del Valle del Aburra en Medellín – Antioquia Área Metropolitana del Valle de Aburra el 24 de marzo.
Congreso Fedemunicipios en  Cartagena 29, 30 y 31 de marzo.
Capacitacion explotacion y exploracion de Hidrocarburos ,en Comfacasanare el 8 de mayo.
Actividad Retornados articulaciòn Ministerio y prestadores del servicio pùblico de empleo:
Bogotá el 27 de abril 
Cali el 5 de mayo
Barranquilla el 19 de mayo
</t>
    </r>
  </si>
  <si>
    <r>
      <t xml:space="preserve">Durante el trimestre se trabajó en el avance de los siguientes documentos:
- </t>
    </r>
    <r>
      <rPr>
        <u/>
        <sz val="14"/>
        <color theme="1"/>
        <rFont val="Arial"/>
        <family val="2"/>
      </rPr>
      <t>Prestación virtual del SPE</t>
    </r>
    <r>
      <rPr>
        <sz val="14"/>
        <color theme="1"/>
        <rFont val="Arial"/>
        <family val="2"/>
      </rPr>
      <t xml:space="preserve">: Documento preliminar con avances en la caracterización y análisis de las personas que acceden al SPE a través de la plataforma SISE de manera autónoma. 
- </t>
    </r>
    <r>
      <rPr>
        <u/>
        <sz val="14"/>
        <color theme="1"/>
        <rFont val="Arial"/>
        <family val="2"/>
      </rPr>
      <t>Pruebas psicotécnicas:</t>
    </r>
    <r>
      <rPr>
        <sz val="14"/>
        <color theme="1"/>
        <rFont val="Arial"/>
        <family val="2"/>
      </rPr>
      <t xml:space="preserve"> Se realizaron ajustes al contenido del documento después de las sugerencias del Subdirector de Administración y Seguimiento y del Coordinador del Observatorio. Se realizó el cálculo de frecuencias empleando la base depurada donde se examina la distribución de los que aplicaron la prueba por variables como sexo, nivel educativo, ubicación (ciudad/departamento). Asimismo, las distribuciones fueron calculadas para los resultados propios de la prueba como lo son los Estilos de Pensamiento y Perfiles de Competencias
-  </t>
    </r>
    <r>
      <rPr>
        <u/>
        <sz val="14"/>
        <color theme="1"/>
        <rFont val="Arial"/>
        <family val="2"/>
      </rPr>
      <t>Herramienta de la entrevista de empleabilidad:</t>
    </r>
    <r>
      <rPr>
        <sz val="14"/>
        <color theme="1"/>
        <rFont val="Arial"/>
        <family val="2"/>
      </rPr>
      <t xml:space="preserve"> Se presenta una descripción de la información relacionada con el instrumento que se aplicará en el proceso de orientación por parte del profesional encargado. El instrumento se divide en siete dimensiones que resumen aspectos o características del oferente, las cuales inciden en la probabilidad de acceder a un empleo. Adicionalmente, se describen cada una de las tres salidas derivadas de la entrevista y que permitirán construir el Plan de Desarrollo Individual, el perfil del oferente y el concepto que permitirá soportar el proceso de intermediación
- </t>
    </r>
    <r>
      <rPr>
        <u/>
        <sz val="14"/>
        <color theme="1"/>
        <rFont val="Arial"/>
        <family val="2"/>
      </rPr>
      <t>Módulo de la Caja de herramientas</t>
    </r>
    <r>
      <rPr>
        <sz val="14"/>
        <color theme="1"/>
        <rFont val="Arial"/>
        <family val="2"/>
      </rPr>
      <t xml:space="preserve">: Es el aporte del Observatorio Laboral al documento de Caja de herramientas y, específicamente, a la línea de acción Seguimiento, Monitoreo y Prospectiva, el cual se enmarcó en el desarrollo de algunos aspectos de orden técnico como el Índice de Gestión, conceptos e interpretación del Mercado Laboral y generalidades sobre la Prospectiva de las dinámicas laborales.
- </t>
    </r>
    <r>
      <rPr>
        <u/>
        <sz val="14"/>
        <color theme="1"/>
        <rFont val="Arial"/>
        <family val="2"/>
      </rPr>
      <t>Sistematización Programa Capacítate</t>
    </r>
    <r>
      <rPr>
        <sz val="14"/>
        <color theme="1"/>
        <rFont val="Arial"/>
        <family val="2"/>
      </rPr>
      <t xml:space="preserve">: Se dio inicio a la sistematización del programa "Capacítate para el Empleo" con el objetivo de analizar la relevancia de la discusión de la certificación de competencias en el SPE colombiano y documentar el programa, así como las experiencias obtenidas a partir de los pilotos adelantados. Insumo que será relevante para determinar la forma en qué será implementado este programa por parte de los prestadores del Servicio Público de Empleo
</t>
    </r>
  </si>
  <si>
    <t xml:space="preserve">se realizo un desiño a la pagina web de la unidad y al buscador </t>
  </si>
  <si>
    <t xml:space="preserve">se rediseño el formato en el marco de la nueva campaña del SPE nos acerca al trabo </t>
  </si>
  <si>
    <t>Se crearon diferentes campañas para difundir servicios de la entidad y coyunturales. Se avanzó en cubrimiento de eventos en tiempo real y mostrar una visión más amplia desde vocero y entidad.</t>
  </si>
  <si>
    <t>Se enviaron cartas a prestadores públicos y privados solicitando evidencia del manejo de manual de imagen en sus centros de empleo y se les envió carta de advertencia sobre el uso d este. Se compartieron postales en la CV y se abrió un foro para aclarar dudas.</t>
  </si>
  <si>
    <t xml:space="preserve">Campaña de lunes de empleo , oficios por dias especiales ,registro de hojas de vida,manos a la obra por la paz, ruta de victimas </t>
  </si>
  <si>
    <t>1. Se actualizan las hojas de vidas municipales con los lideres territoriales del equipo de Hidrocarburos, en especial en las Zonas Centro, Orinoquia sur, Orinoquia, Caribe y Magdalena Medio. 2. Se realiza una actualización del tablero de control con los respectivos indicadores del equipo de hidrocarburos y se reportan los avances correspondientes en el trimestre de Julio a Septiembre.</t>
  </si>
  <si>
    <t>1. Se elaboran los informes de comisiones de las salidas a campo en el trimestre correspondiente de Julio a Septiembre, igualmente se verifican los compromisos y el cumplimiento de los mismos.</t>
  </si>
  <si>
    <t>Se finalizaron las gestiones de dialogo para nuevas alianzas, en las cules no se logro avances, pero continuamos con el convenio firmado con la ANH y Ecopetrol en el 2016 que aún sigue vigente.</t>
  </si>
  <si>
    <t>Se entregará un informe trimestral con los proyectos de cierre de brechas y en las fases en que se encuentra cada uno hasta el mes de Septiembre.</t>
  </si>
  <si>
    <t>Esta actividad se finalizó en el segundo trimestre del año.</t>
  </si>
  <si>
    <t xml:space="preserve">El equipo de implementación participó en la reunión convocada por el observatorio laboral frente al seguimiento a la implementación de la capacitación en las Agencias de Empleo- se dio a conocer y se valido el instrumento para identificar como opera el servicio al interior de las   las Agencias de Empleo de las CCF. </t>
  </si>
  <si>
    <t>Teniendo en cuenta la  primera visita del equipo de implementaciòn a los Prestadores Autorizados, Se  diligenciaron las hojas de vida de los  prestadores  de   42 agencias de empleo de CCF y 27 Entes Territoriales, lo cual equivale a 69 de los 69 prestadores.</t>
  </si>
  <si>
    <t xml:space="preserve">Durante este trimestre se trabajo en el diseño de las mesas técnicas, de acuerdo al cambio de dirección de la Unidad del SPE se  implementan acciones para el mejorar la metodología que tendra las  Mesas Técnicas, buscando fortalecer la presentación de los resultados en los territorios, se desarrollo: a) nuevo esquema de presentación b) cronograma por ciudades c) protocolo para el diligenciamiento de la PPT a los miembros del equipo. Esto fue trabajado con equipo de la Subdirección de Administración y seguimiento ( Monitoreo y Observatorio Laboral, junto con el equipo de Diseño </t>
  </si>
  <si>
    <t xml:space="preserve">Duante el trismestre se ha participado en espacios de promoción del  Servicio Público de Empleo por cada una de las regiones, eventos o espacios que han participado nuestras agencias de empleo.  
Se anexa matriz de los eventos programados y realizados para el año 2017 con sus respectivas evidencias por región. </t>
  </si>
  <si>
    <t>Se cuenta con la herramienta Tablero de control , La cual se esta utilizando para hacer seguimiento a los planes de trabajo de los prestadores</t>
  </si>
  <si>
    <t>Ya se cuenta con seguimiento  a los planes de trabajo acordado.</t>
  </si>
  <si>
    <t>Se realizó  ante el Subdirector la presentación del cronograma detallado y procedimiento para la implementación de la metodología de buenas prácticas. La cual fue aprobada. Evidencia: Presentación procedimiento detallado.</t>
  </si>
  <si>
    <t>De acuerdo al Cronograma establecido se esta trabajando en la difusión de las buenas prácticas a los prestadores.</t>
  </si>
  <si>
    <t xml:space="preserve">en articulación con las áreas de la Unidad Del SPE  se participo en la construcción de un portafolio de servicios para los actores estrategicos definidos por la Unidad del SPE. </t>
  </si>
  <si>
    <t xml:space="preserve">Durante el trimestre en la página web del observatorio se publicaron 10 anexos de oferta laboral nacional (total oferentes, jóvenes, mujeres, población víctima del conflicto armado y personas en condición de discapacidad); 171 anexos de oferta regional; 2 anexo de demanda laboral nacional; 65 anexos de demanda laboral regional, 2 boletines de coyuntura laboral, 1 boletín de oportunidades laborales, 1 boletín especial de caracterización de la población víctima del conflicto armado y 3 boletines de caracterización del mercado laboral en Quibdó, Tumaco y Pacífico. </t>
  </si>
  <si>
    <t xml:space="preserve">Empleo juvenil: Se estableció el protocolo del Foro, se contactó a los panelistas y se realizaron las cartas de invitación tanto para los ponentes como para los asistentes.
CINTERFOR: Evento para anticipación de demandas de habilidades y formación, se definió la agenda del evento y los aspectos logísticos en los que participarán las entidades organizadoras.
Mesa regional Manizales: Se desarrolló la mesa para la cual el Observatorio aportó la presentación y boletín especial regional.
Foro del Capital Humano: Se elaboró la propuesta y se llevó a cabo participación en mesas de trabajo del BID y DNP, en torno al tema de Marco Nacional de Cualificaciones y El CONPES de Capital Humano.
</t>
  </si>
  <si>
    <t>Se realizó el diseño final de las fichas de hidrocarburos que contienen información de oferta y demanda laboral para los municipios priorizados por el equipo de hidrocarburos de la Unidad, a la fecha se han entregado tres informes, uno con información del año 2016, el segundo con información del primer trimestre de 2017 y el tercero con información del primer semestre de 2017.</t>
  </si>
  <si>
    <t xml:space="preserve"> - Prestación virtual: Hay dos fuentes de información documentadas (SISE y entrevistas semi-estructuradas), se recibió la información de las encuestas realizadas a los buscadores para la elaboración del documento. 
- Entrevista de empleabilidad: Se entregó la sección de la caja de herramientas y el manual operativo al grupo de diseño, así mismo, se adelantaron los pilotos con 4 agencias de empleo con el propósito de obtener retroalimentación tanto a nivel conceptual como operativo del instrumento. 
- Cobertura: Se está adelantando la actualización de centros de empleo y estrategias móviles con el fin de identificar las necesidades de cobertura en cada uno de los territorios del país.
- Sistematización del programa capacítate: Se elaboró el documento con los antecedentes, ruta de operación y estado de avance de los pilotos que se han desarrollado para el programa de Capacítate para el empleo. 
- Pruebas psicotécnicas: Se está realizando el análisis de frecuencias propias de la variable de la prueba y una vez finalizado este proceso se dispondrá a la redacción del documento final. 
- Módulo CH: Se realizó la entrega final del módulo de Seguimiento, monitoreo y prospectiva y la actividad para la transferencia .
- Caracterización de oferentes: Está en proceso de recolección y validación de información.
- Índice de gestión: Se enviaron oficios con la información a 2016, se realizó el cálculo para el  primer semestre de 2017. 
-Metodología de vacantes: Se avanzó en la corrección de las variables de educación, experiencia y se planteó una nueva metodología de clasificación ocupacional.
- Gestión del conocimiento: Se elaboró el plan de trabajo y se identificaron las necesidades para el desarrollo del proyecto.
-Documento con propuesta del rol del SPE para el MNC.</t>
  </si>
  <si>
    <t>Durante este trimestre se ha estado realizando la recolección de datos para la elaboración del índice de satisfacción de buscadores, proceso que aún se encuentra en desarrollo.</t>
  </si>
  <si>
    <t>Cronograma para MT elaborado. El Observatorio desarrolló una propuesta de presentación para las MT.</t>
  </si>
  <si>
    <t>Se diseñó la metodología y un documento de análisis de los 4 sectores priorizados.</t>
  </si>
  <si>
    <t>Se realizó y se entregó un borrador sobre la metodología general que implementará el SPE en la estandarización de perfiles ocupacionales.</t>
  </si>
  <si>
    <t xml:space="preserve">Se elaboró un documento técnico sobre la agenda de cierre de brechas de capital humano para el SPE, que contiene temas relacionados al Marco Nacional de Cualificaciones, certificación de competencias, prospectiva laboral y capacitación. 
Se elaboró la propuesta del documento del componente de capacitación FOSFEC, se envió instrumento de seguimiento a la capacitación para el diligenciamiento de las agencias de empleo, así como de su respectivo manual. </t>
  </si>
  <si>
    <t xml:space="preserve">En el tercer trimestre se realizaron los siguientes procesos:
Autorizaciones: 9
Renovaciones: 17
Modificaciones de Reglamento: 13
Desistimiento: 5
Negación: 2 
</t>
  </si>
  <si>
    <t xml:space="preserve">Acción Cumplida </t>
  </si>
  <si>
    <t xml:space="preserve">La actualización de  la base de datos se realiza de forma continua, por medio de: 
• Los formatos instaurados para el área de implementación 
• La actualización telefónica que ejecuta el contact center
• Las solicitudes formales de los prestadores al correo de administracionyseguimiento. 
• Los procesos de autorizaciones 
Se entrega la base actualizada a 04 de Octubre 2017. </t>
  </si>
  <si>
    <t>se desarrolla la propuesta de medición de satisfacción de la experiencia del usuario externo, la cual proporciona un instrumento para recolección de información sobre los atributos de la experiencia del usuario como la fiabilidad, la capacidad de respuesta en términos de tiempo y rapidez, la seguridad, la empatía y la fidelidad generada en el usuario durante la prestación del servicio</t>
  </si>
  <si>
    <t>Para el año 2017, se consolidó un formulario de verificación de servicios con
base a las obligaciones normativas que regulan a los prestadores
autorizados y a las buenas prácticas promovidas a partir de la Norma
Técnica de Calidad 6175: 2016. El formulario fue transmitido a los
prestadores autorizados en la categoría de agencias privadas y bolsas
universitarias, sumando en total 183 prestadores convocados</t>
  </si>
  <si>
    <t>La gestión realizada por el callcenter se puede evidenciar a partir de los informes presentados durante los 10 primeros días de cada mes</t>
  </si>
  <si>
    <t>La Coordinación continua realizando monitoreo a la red de prestadores, a partir del cual  se generó el estudio de algunas evidencias relacionadas con la prestación del servicio llevada a cabo por CJAID.</t>
  </si>
  <si>
    <t>Revisión de los modulos y plan de trabajo</t>
  </si>
  <si>
    <t>Actividad finalizada</t>
  </si>
  <si>
    <t>Se implementaron en SISE todos los cursos dipuestos por Capacitate. La integración con pruebas Psicotécnicas está pendiente de revisión y aprobación</t>
  </si>
  <si>
    <t>Se implementó en producción el módulo</t>
  </si>
  <si>
    <t>El área usuaria no realizó la especificación para PILA y Fedecamaras. Esta actividad ya no se realizará en esta vigencia</t>
  </si>
  <si>
    <t>El área usuaria no realizó la especificación. Esta actividad ya no se realizará en esta vigencia</t>
  </si>
  <si>
    <t>Se ajustaron variables en direccionamientos, se ajustó el reporte de circular 057 y se solicitó la marca de oferentes beneficiarios del subsidio</t>
  </si>
  <si>
    <t>No se ha avanzado en el tema</t>
  </si>
  <si>
    <t>Se implementó en producción el cuadro de seguimiento a metas e indicadores de los prestadores</t>
  </si>
  <si>
    <t>Se redifinió el flujo y se avanza en la revisión y ajustes de formularios</t>
  </si>
  <si>
    <t>En la especificación y plan de trabajo se revisó el tema de web services y conexión con gesdoc</t>
  </si>
  <si>
    <t>Se remite a la coordinación de monitoreo el cuadro de sequimiento. Se avanza en la especificación del requerimiento a Tecnocom</t>
  </si>
  <si>
    <t>La firma Tecnocom entregó el diagnóstico del sistema</t>
  </si>
  <si>
    <t>Se implementó la funcionalidad de postulación y la funcionalidad de matching</t>
  </si>
  <si>
    <t>Se establece plan de trabajo para actualización continua de los parches</t>
  </si>
  <si>
    <t>Se remitieron textos a comunicaciones para socialización</t>
  </si>
  <si>
    <t>Se asignaron y se recibieron las tareas de las diferentes áreas para el cumplimiento de escenarios de interoperabilidad</t>
  </si>
  <si>
    <t>Seguimiento al documento enviado</t>
  </si>
  <si>
    <t>Se implementó en oferentes y demandantes la estandarización de direcciones</t>
  </si>
  <si>
    <t>Se han atendido los ajustes solicitados</t>
  </si>
  <si>
    <t>En el primer semestre se suscribieron 55 Evaluaciones de desempeño con los servidores en provisionalidad y se evaluaron 49 de ellas, con corte 31 de julio. Las evaluaciones pendientes, se deben a : 2 pendientes de firma; 3 no se realizaron, los funcionarios ya no se encuentran trabajando en la entidad y 1 de las evaluaciones suscritas no ameritaba calificación por el periodo a evaluar (menos de 20 días). 
Bajo el sistema tipo de evaluación de desempeño para los funcionarios de libre nombramiento y remoción se suscribieron 9 evaluaciones, las cuales fueron calificadas en su totalidad con corte a 31 de julio.</t>
  </si>
  <si>
    <t>Durante el 3er  trimestre se suscribieron 8 contratos, de los cuales 5 fueron suscritos por la modalidad de contratación directa,  2 por mínima cuantía y 1 por selección abreviada.
En cuanto a las liquidaciones de los contratos, durante el trimestre se realizaron 12 , en el año se han liquidado un total de 24. En relación a los contratos pendientes por liquidar tenemos:
- Pendientes de firma por parte del contratista o asociado: 4
- En elaboración: 2.
- En espera de avance por parte de los supervisores :11.</t>
  </si>
  <si>
    <t xml:space="preserve">Se dio inicio al trámite de vigencias futuras, en cuanto a elaboración de la justificación técnica con el fin de solicitar la aprobación incial por parte de Mintrabajo. Se estima el contrato para la implementación de las Normas Internacionales se suscriba a finales del mes de noviembre y se ejecute de diciembre 2017 a abril 2018. </t>
  </si>
  <si>
    <t>Al cierre del 3er trimestre del año se han consumido 133 resmas menos en relación a la vigencia 2016 y 260 resmas menos en relación a la vigencia 2015.
En el trimestre el consumo fue de 29 resmas de papel, durante el 2do trimestre se consueron 31 resmas, en el 1er trimestre 39 resmas, para un total en el año de 99 resmas consumidas.</t>
  </si>
  <si>
    <t>Durante el 3er trimeste se recibieron 487 PQRSD, se atendieron 480 de las cuales 18 estaban en atención al cierre del trimestre anterior. Ninguna se encuentra vencida según los términos legales.
Con corte al 3er trimestre se han recibieron 1.694 PQRSD, se han atendido 1.682, de las cuales 13 fueron recibidas en la vigencia anterior.</t>
  </si>
  <si>
    <r>
      <t xml:space="preserve">Durante el trimestre se llevaron a cabo las siguientes capacitaciones:
- </t>
    </r>
    <r>
      <rPr>
        <b/>
        <sz val="14"/>
        <color theme="1"/>
        <rFont val="Arial Narrow"/>
        <family val="2"/>
      </rPr>
      <t>Seguridad y Salud en el Trabajo:</t>
    </r>
    <r>
      <rPr>
        <sz val="14"/>
        <color theme="1"/>
        <rFont val="Arial Narrow"/>
        <family val="2"/>
      </rPr>
      <t xml:space="preserve"> Se participo en curso de 50 horas dictado por positiva y la Universad Manuel Beltrán (2 funcionarios).
- </t>
    </r>
    <r>
      <rPr>
        <b/>
        <sz val="14"/>
        <color theme="1"/>
        <rFont val="Arial Narrow"/>
        <family val="2"/>
      </rPr>
      <t>Herramientas ofimáticas:</t>
    </r>
    <r>
      <rPr>
        <sz val="14"/>
        <color theme="1"/>
        <rFont val="Arial Narrow"/>
        <family val="2"/>
      </rPr>
      <t xml:space="preserve"> El 1 de septiembre en temas relacionados con Google, Google Drive, Google Calendar.
</t>
    </r>
    <r>
      <rPr>
        <b/>
        <sz val="14"/>
        <color theme="1"/>
        <rFont val="Arial Narrow"/>
        <family val="2"/>
      </rPr>
      <t>- Redacción y argumentación:</t>
    </r>
    <r>
      <rPr>
        <sz val="14"/>
        <color theme="1"/>
        <rFont val="Arial Narrow"/>
        <family val="2"/>
      </rPr>
      <t xml:space="preserve"> Se realizó curso de 12 horas, en el período comprendido entre el 23 de agosto  y el 11 de septiembre.
</t>
    </r>
    <r>
      <rPr>
        <b/>
        <sz val="14"/>
        <color theme="1"/>
        <rFont val="Arial Narrow"/>
        <family val="2"/>
      </rPr>
      <t>Gestión Documental:</t>
    </r>
    <r>
      <rPr>
        <sz val="14"/>
        <color theme="1"/>
        <rFont val="Arial Narrow"/>
        <family val="2"/>
      </rPr>
      <t xml:space="preserve"> Se participó en seminario de Gestión Documental liderado por la ESAP. Se realizó taller práctico en la Unidad en relación a las Tablas de Retencion Documental (asistieron 5 colaboradores).
</t>
    </r>
    <r>
      <rPr>
        <b/>
        <sz val="14"/>
        <color theme="1"/>
        <rFont val="Arial Narrow"/>
        <family val="2"/>
      </rPr>
      <t>Diplomado equipos transversales:</t>
    </r>
    <r>
      <rPr>
        <sz val="14"/>
        <color theme="1"/>
        <rFont val="Arial Narrow"/>
        <family val="2"/>
      </rPr>
      <t xml:space="preserve"> Se participó en el diplomado de Secretarios Generales, Jefes de Talento Humano y Planeación; en curso el de Jefes de Control Interno.
</t>
    </r>
    <r>
      <rPr>
        <b/>
        <sz val="14"/>
        <color theme="1"/>
        <rFont val="Arial Narrow"/>
        <family val="2"/>
      </rPr>
      <t>Pendiente</t>
    </r>
    <r>
      <rPr>
        <sz val="14"/>
        <color theme="1"/>
        <rFont val="Arial Narrow"/>
        <family val="2"/>
      </rPr>
      <t xml:space="preserve">
- Aspectos prácticos de contratación estatal.
- Implementación de NIIF-NIC-NICSP para entidades públicas
- Políticas Públicas y mercado laboral.
- Habilidades Gerenciales
-Formulación de Proyectos
- Manejo de Almacén e Inventarios
- Gerencia en la calidad del servicio</t>
    </r>
  </si>
  <si>
    <r>
      <t xml:space="preserve">En este trimestre se llevaron a cabo las siguientes actividad de bienestar:
- </t>
    </r>
    <r>
      <rPr>
        <b/>
        <sz val="14"/>
        <color theme="1"/>
        <rFont val="Arial Narrow"/>
        <family val="2"/>
      </rPr>
      <t>Inicio del curso cocina</t>
    </r>
    <r>
      <rPr>
        <sz val="14"/>
        <color theme="1"/>
        <rFont val="Arial Narrow"/>
        <family val="2"/>
      </rPr>
      <t xml:space="preserve">: Inicio 26 de septiembre, termina 17 de octubre.
- </t>
    </r>
    <r>
      <rPr>
        <b/>
        <sz val="14"/>
        <color theme="1"/>
        <rFont val="Arial Narrow"/>
        <family val="2"/>
      </rPr>
      <t>Celebración cumplemaños:</t>
    </r>
    <r>
      <rPr>
        <sz val="14"/>
        <color theme="1"/>
        <rFont val="Arial Narrow"/>
        <family val="2"/>
      </rPr>
      <t xml:space="preserve"> Se ha realizado la entrega de mensajes de felicitación de cumpleaños a los colaboradores que cumplieron en el trimestre; en la celebración de cumpleaños de julio se hizo entrega de un detalle suministrado por la Caja de Compensación (cumpleañeros de enero a julio), apartir de agosto se dio inicio con la celebración grupal (torta para compartir).
- </t>
    </r>
    <r>
      <rPr>
        <b/>
        <sz val="14"/>
        <color theme="1"/>
        <rFont val="Arial Narrow"/>
        <family val="2"/>
      </rPr>
      <t>Contágiate de buena salud:</t>
    </r>
    <r>
      <rPr>
        <sz val="14"/>
        <color theme="1"/>
        <rFont val="Arial Narrow"/>
        <family val="2"/>
      </rPr>
      <t xml:space="preserve"> Se realizaron dos jornadas de día saludable, ofreciedo refrigerio saludable y se promocionaron hábitos y estilos de vida saludables.
- </t>
    </r>
    <r>
      <rPr>
        <b/>
        <sz val="14"/>
        <color theme="1"/>
        <rFont val="Arial Narrow"/>
        <family val="2"/>
      </rPr>
      <t>Sal de la rutina:</t>
    </r>
    <r>
      <rPr>
        <sz val="14"/>
        <color theme="1"/>
        <rFont val="Arial Narrow"/>
        <family val="2"/>
      </rPr>
      <t xml:space="preserve"> se realizó entrega de boletas dobles para cine, a los colaboradores que cumplieron años en el periodo enero-septiembre.
-</t>
    </r>
    <r>
      <rPr>
        <b/>
        <sz val="14"/>
        <color theme="1"/>
        <rFont val="Arial Narrow"/>
        <family val="2"/>
      </rPr>
      <t xml:space="preserve"> Tu cuerpo habla:</t>
    </r>
    <r>
      <rPr>
        <sz val="14"/>
        <color theme="1"/>
        <rFont val="Arial Narrow"/>
        <family val="2"/>
      </rPr>
      <t xml:space="preserve"> El 6 de septiembre se llevo a cabo una jornada de prevención de carcer.
-</t>
    </r>
    <r>
      <rPr>
        <b/>
        <sz val="14"/>
        <color theme="1"/>
        <rFont val="Arial Narrow"/>
        <family val="2"/>
      </rPr>
      <t xml:space="preserve"> Ayudamos a construir tu futuro:</t>
    </r>
    <r>
      <rPr>
        <sz val="14"/>
        <color theme="1"/>
        <rFont val="Arial Narrow"/>
        <family val="2"/>
      </rPr>
      <t xml:space="preserve"> En el mes de agosto se realizó charla con apoyo de la Caja de Compensación para fomentar buenos hábitos y financieros y en septiembre se realizo jornada de ahorro para vivienda con el Fondo Nacional del Ahorro.
</t>
    </r>
    <r>
      <rPr>
        <b/>
        <sz val="14"/>
        <color theme="1"/>
        <rFont val="Arial Narrow"/>
        <family val="2"/>
      </rPr>
      <t>Pendiente:</t>
    </r>
    <r>
      <rPr>
        <sz val="14"/>
        <color theme="1"/>
        <rFont val="Arial Narrow"/>
        <family val="2"/>
      </rPr>
      <t xml:space="preserve"> 
-Ruta del conocimiento y la diversión del SPE (Jornada de Fortalecimiento del Servidor Público)
-Muévete por el SPE (curso de baile).
- Más deporte cero estres (ciclovía).
- Éticamente seguros y responsables
- El arte de reinventar</t>
    </r>
  </si>
  <si>
    <r>
      <rPr>
        <b/>
        <sz val="14"/>
        <color theme="1"/>
        <rFont val="Arial Narrow"/>
        <family val="2"/>
      </rPr>
      <t>Actividades de sensibilización:</t>
    </r>
    <r>
      <rPr>
        <sz val="14"/>
        <color theme="1"/>
        <rFont val="Arial Narrow"/>
        <family val="2"/>
      </rPr>
      <t xml:space="preserve">
Durante el trimestre la principal actividad llevada a cabo en relación a la Gestión Ambiental se enfocó en el Concurso "Dile sí al SIG", el cuasl se desarrollo en el período comprendido entre el 08 de agosto y el 15 de septiembre. Durante 6 semanas de competencia se evaluaron: 
 • Cuestionarios semana a semana (que incluían preguntas sobre lso subsistema que conforman el Sistema Integrado de Gestión) 
• Desconexión de los equipos. (Programa de ahorro y uso eficiente de energia)
• La correcta clasificación del papel. (Programa Gestión integral de los Residuos)
• El diseño de la mascota y slogan.
• La actividad “Cuenta el cuento del SIG”.
El objetivo del concurso fue el de incentivar la apropiación del Sistema Integrado de Gestión.
</t>
    </r>
    <r>
      <rPr>
        <b/>
        <sz val="14"/>
        <color theme="1"/>
        <rFont val="Arial Narrow"/>
        <family val="2"/>
      </rPr>
      <t xml:space="preserve">Actividades implementadas y mantenidas encaminadas al ahorro de energía: </t>
    </r>
    <r>
      <rPr>
        <sz val="14"/>
        <color theme="1"/>
        <rFont val="Arial Narrow"/>
        <family val="2"/>
      </rPr>
      <t xml:space="preserve">Se continúa con la desconexión de equipos,
Configuración "Opciones de energía" equipos de computo, desconexión de Luminarias.
</t>
    </r>
    <r>
      <rPr>
        <b/>
        <sz val="14"/>
        <color theme="1"/>
        <rFont val="Arial Narrow"/>
        <family val="2"/>
      </rPr>
      <t>Gestión de Residuos:</t>
    </r>
    <r>
      <rPr>
        <sz val="14"/>
        <color theme="1"/>
        <rFont val="Arial Narrow"/>
        <family val="2"/>
      </rPr>
      <t xml:space="preserve"> Se siguien realizando entregas paulatianas a la administración del edificio de: Papel, cartón, plástico y cartuchos de las impresoras.</t>
    </r>
  </si>
  <si>
    <r>
      <t xml:space="preserve">Al cierre del 2do trimestre queda pendiente la legalización de 2 convenios suscritos en la vigencia 2016: PNUD "Manos a la Obra para la Paz" y Área Metropolitana de Barranquilla.
</t>
    </r>
    <r>
      <rPr>
        <b/>
        <sz val="14"/>
        <color theme="1"/>
        <rFont val="Arial Narrow"/>
        <family val="2"/>
      </rPr>
      <t xml:space="preserve">PNUD MANOS A LA OBRA PARA LA PAZ: </t>
    </r>
    <r>
      <rPr>
        <sz val="14"/>
        <color theme="1"/>
        <rFont val="Arial Narrow"/>
        <family val="2"/>
      </rPr>
      <t xml:space="preserve">Se realizó el giro de la Reserva Presupuestal  el 1 de septiembre de 2017 por $900 millones, el porcentaje de legalización financiera de los recursos teniendo en cuenta este giro es del 62% . A la fecha tiene pendiente de legalizar la suma de $3.643 millones. Se tramitó prórroga del convenio hasta el 30 de noviembre de 2017.
</t>
    </r>
    <r>
      <rPr>
        <b/>
        <sz val="14"/>
        <color theme="1"/>
        <rFont val="Arial Narrow"/>
        <family val="2"/>
      </rPr>
      <t xml:space="preserve">AREA METROPOLITANA DE BARRANQUILLA: </t>
    </r>
    <r>
      <rPr>
        <sz val="14"/>
        <color theme="1"/>
        <rFont val="Arial Narrow"/>
        <family val="2"/>
      </rPr>
      <t xml:space="preserve">Se tramitó prórroga del convenio hasta el 30 de septiembre de 2017, durante el trimestre no realizaron legalizaciones, a la fecha se encuentra en proceso de legalización financiera y legalización del convenio.
En relación a los convenios suscritos en el 2016, con temas pendientes:
</t>
    </r>
    <r>
      <rPr>
        <b/>
        <sz val="14"/>
        <color theme="1"/>
        <rFont val="Arial Narrow"/>
        <family val="2"/>
      </rPr>
      <t xml:space="preserve">AREA METROPOLITANA DE BUCARAMANGA: </t>
    </r>
    <r>
      <rPr>
        <sz val="14"/>
        <color theme="1"/>
        <rFont val="Arial Narrow"/>
        <family val="2"/>
      </rPr>
      <t xml:space="preserve">Se realizó el reintegro de los recursos no ejecutados por $18.321.144 el 21 de Julio de 2017, ya se tramitó el Acta de Liquidación.
</t>
    </r>
    <r>
      <rPr>
        <b/>
        <sz val="14"/>
        <color theme="1"/>
        <rFont val="Arial Narrow"/>
        <family val="2"/>
      </rPr>
      <t xml:space="preserve">FUNDACION SALDARRIAGA CONCHA: </t>
    </r>
    <r>
      <rPr>
        <sz val="14"/>
        <color theme="1"/>
        <rFont val="Arial Narrow"/>
        <family val="2"/>
      </rPr>
      <t xml:space="preserve">Está pendiente el cobro de un mayor valor facturado, correspondiente al IVA por el pago de las personas contratadas con recursos del convenio, por valor de $25.085.946. Este convenio se liquida, una vez se defina con la Fundación el cobro del IVA mencionado, dado que esa entidad solicitó también concepto a la DIAN y estamos pendientes de la decisión.
En relación con los Convenios suscritos en el 2017: 
</t>
    </r>
    <r>
      <rPr>
        <b/>
        <sz val="14"/>
        <color theme="1"/>
        <rFont val="Arial Narrow"/>
        <family val="2"/>
      </rPr>
      <t xml:space="preserve">FUNDACION SALDARRIAGA CONCHA: </t>
    </r>
    <r>
      <rPr>
        <sz val="14"/>
        <color theme="1"/>
        <rFont val="Arial Narrow"/>
        <family val="2"/>
      </rPr>
      <t xml:space="preserve">Se han entregado tres informes de legalización financiera, último informe entregado con corte a Agosto de 2017, como requisito para el segundo desembolso, por valor de $380 millones.
</t>
    </r>
    <r>
      <rPr>
        <b/>
        <sz val="14"/>
        <color theme="1"/>
        <rFont val="Arial Narrow"/>
        <family val="2"/>
      </rPr>
      <t>OIM:</t>
    </r>
    <r>
      <rPr>
        <sz val="14"/>
        <color theme="1"/>
        <rFont val="Arial Narrow"/>
        <family val="2"/>
      </rPr>
      <t xml:space="preserve"> La Organización ha entregado un informe de legalización financiera, último con corte a 30 de Junio de 2017, por valor de $89 millones.
</t>
    </r>
    <r>
      <rPr>
        <b/>
        <sz val="14"/>
        <color theme="1"/>
        <rFont val="Arial Narrow"/>
        <family val="2"/>
      </rPr>
      <t>FUNDACION CORONA:</t>
    </r>
    <r>
      <rPr>
        <sz val="14"/>
        <color theme="1"/>
        <rFont val="Arial Narrow"/>
        <family val="2"/>
      </rPr>
      <t xml:space="preserve"> La Fundación ha entregado un informe de legalización financiera, con corte a Julio 11 de 2017, por valor de $18.271.000.
</t>
    </r>
  </si>
  <si>
    <t>Se realizo transferencia de conocimiento en 16 nodos del pais, contando con la participación de 59 agencias de empleo de la red pública de prestadores (cajas de compensación y entes territoriales. Queda pendiente Amazonas.</t>
  </si>
  <si>
    <t>Se ha avanzado en el Convenio de acuerdo al plan operativo, en la mayoria de los productos. No obstante, se ha presentado algunos retrasos en el cronograma en los productos relacionados con informacion requerida en los Centros de Empleo y ajustes a los sistemas de informacion de la Unidad, lo anterior, debido al proceso mismo de generación, revisión y ajustes en la información. </t>
  </si>
  <si>
    <t>Informe de gestión elaborado con información de avance al tercer trimestre.</t>
  </si>
  <si>
    <t>Se elaboró diagramaación de la Caja de Herramientas y se realizó transferencia a prestadores de las Cajas de Compensación Familiar y Entes Territoriales.</t>
  </si>
  <si>
    <t>Se realizó la transferencia del modelo a las CCF y entidades territoriales y de los instrumentos en la caja de herramientas.</t>
  </si>
  <si>
    <t>Se culmino Caja de Herramientas con nuevos instrumentos como la entrevista de empleabilidad, implementación de enfoques, módulos del modelo de inclusión laboral con enfoque de cierre de brechas.</t>
  </si>
  <si>
    <t>La matriz de ajustes a los servicios ya se elaboró, se complementará la información con el documento de victimas</t>
  </si>
  <si>
    <t xml:space="preserve">Para dar cumplimento tenemos un solo producto que reune los servicios basicos y especializados. Te remito los archivos correspondientes.
Durante los meses correspondientes se realizo la revision y ajuste de los servicios basicos y especializados conforme a los lineamientos dados por la Subdireccion de Promocion y la Coordinacion de Diseno relaciondos con el Modelo de Inclusion Laboral con enfoque de cierre de brechas, se realizo el ejercicio de valoracion y descripcion de los ajustes a los servicios como parte de los ejercicios de transferencia de conocimientos que se hizo en las Agencias de Empleo durante los meses de Julio, Agosto y Septiembre. </t>
  </si>
  <si>
    <t>Se elaboró  informe operativo del Fondo de Oportunidades del mes de julio y agosto.</t>
  </si>
  <si>
    <t>No se avanzo en este trimestre</t>
  </si>
  <si>
    <r>
      <rPr>
        <b/>
        <sz val="14"/>
        <color theme="1"/>
        <rFont val="Arial"/>
        <family val="2"/>
      </rPr>
      <t>Reintegrados</t>
    </r>
    <r>
      <rPr>
        <sz val="14"/>
        <color theme="1"/>
        <rFont val="Arial"/>
        <family val="2"/>
      </rPr>
      <t xml:space="preserve">: Se han tenido algunos avances de articulacion interinstitucional con la AGENCIA NACIONAL DE REINCORPORACION ARN, pero que aun no se tienen avances del documento, debido a la necesidad de establecer claridades sobre la implementacion de los servicios de gestion y colacion del SPE con los Grupos Poblacionales que atienden otras Entidades.
Se participo en una jornada de validacion de barreras que tiene la poblacion reintegrada para acceder al mercado laboral.
</t>
    </r>
    <r>
      <rPr>
        <b/>
        <sz val="14"/>
        <color theme="1"/>
        <rFont val="Arial"/>
        <family val="2"/>
      </rPr>
      <t xml:space="preserve">
Población Retornada:</t>
    </r>
    <r>
      <rPr>
        <sz val="14"/>
        <color theme="1"/>
        <rFont val="Arial"/>
        <family val="2"/>
      </rPr>
      <t xml:space="preserve"> Se ha avanzado en la estructura y antecedentes del documento
</t>
    </r>
  </si>
  <si>
    <r>
      <t xml:space="preserve">
Estrategias y programas :
</t>
    </r>
    <r>
      <rPr>
        <b/>
        <sz val="14"/>
        <color theme="1"/>
        <rFont val="Arial"/>
        <family val="2"/>
      </rPr>
      <t>Talentos para el Empleo:</t>
    </r>
    <r>
      <rPr>
        <sz val="14"/>
        <color theme="1"/>
        <rFont val="Arial"/>
        <family val="2"/>
      </rPr>
      <t xml:space="preserve"> Durante los meses de julio y agosto, se realizaron mesas técnicas junto con Mintrabajo, para realizar actividades de alistamiento de la cuarta convocatoria.
El día 1º.de septiembre, se dio inicio a la operación de la cuarta convocatoria del Programa de Talentos para el empleo operado por la UAESPE. A fines del presente año, se espera culminar el programa habiendo brindado un total de 13.000 becas para beneficiarios de los centros de empleo de 7 ciudades del país, para mejorar su perfil laboral y facilitar su inserción laboral.
</t>
    </r>
    <r>
      <rPr>
        <b/>
        <sz val="14"/>
        <color theme="1"/>
        <rFont val="Arial"/>
        <family val="2"/>
      </rPr>
      <t>Beps</t>
    </r>
    <r>
      <rPr>
        <sz val="14"/>
        <color theme="1"/>
        <rFont val="Arial"/>
        <family val="2"/>
      </rPr>
      <t xml:space="preserve">: El 30 de julio se culminó el piloto de promoción y divulgación del programa BEPS en alianza con Colpensiones, en las siguientes agencias de empleo:
- COFREM
- CAFASUR
- COMFAGUAJIRA
- COMFENALCO TOLIMA
- COMFACA
- COMFAMILIAR RISARALDA
Este piloto duro 4 meses y se inició con la capacitación virtual y presencial de los colaboradores de las 6 agencias de empleo en RPM y BEPS. 
El 25 de septiembre, se realizó reunión con las directivas de Colpensiones y la UAESPE, para realizar presentación de los resultados del piloto y diseñar nuevo cronograma de actividades.
</t>
    </r>
  </si>
  <si>
    <t>Tarea Finalizada</t>
  </si>
  <si>
    <t>Durante el trimestre se elaboró un protocolo para la realización  de la Feria Nacional del Empleo y del empresario. Así como el respectivo cronograma para su implementación.  Adicionalmente, se estableció una propuesta de nuevas alianzas que serán firmadas en el marco de la feria.</t>
  </si>
  <si>
    <t>Durante el trimeste se realizó la actualización de  la matriz de seguimiento a las alianzas y se incorporan los nuevos acuerdos establecidos, correspondientes a ICBF y sector Defensa.</t>
  </si>
  <si>
    <t>Durante el trimeste se elaboró la propuesta de memorando de entendimiento entre la Unidad del SPE y el BID que incluye las líneas de trabajo establecidas entre las partes. Adicionalmente, se remite al BID la propuesta de agenda de las misiones a méxico y chile.</t>
  </si>
  <si>
    <t xml:space="preserve">El PEI se ajusto de manera conforme para las vigencias 2016 y 2017. Documento 2017 se encuentra disponible en la Intranet. </t>
  </si>
  <si>
    <t xml:space="preserve">Se divulgaron los manuales de usuario con directivos y responsables de indicador, se ingreso el reporte para los periodos de julio hasta septiembre, se continua con el  acompañamiento con las dependencias para registro de información, mientras se terminan de realiar ultimos ajustes. </t>
  </si>
  <si>
    <t xml:space="preserve">Como iniciativa de la Dirección General y la Secretaría General durante el III trimestre  de 2017 se llevó a cabo el concurso Dile SI al SIG que busca apropiar en los colaboradores de la Unidad los componentes del Sistema Integrado de Gestión:
- Sistema de Gestión de Calidad 
- Sistema de Control Interno
- Sistema de Gestión Ambiental 
- Sistema de Gestión Documental 
- Sistema de Seguridad y Salud en el Trabajo 
Este concurso tiene varias etapas y momentos que incluye:
- Responder semanalmente preguntas relacionadas con todos los sistemas 
- Que cada grupo cuente de una manera creativa generalidades para cada uno de los sistemas 
- Contribuir con las políticas de gestión ambiental y documental haciendo una correcta disposición del papel reciclable y reutilizable, así como la desconexión de los equipos de cómputo 
El día 25 de septiembre se realizó la premiación de los ganadores obteniendo una serie de premios que permiten e incentivan que los colaboradores sigan participando en las socializaciones del Sistema Integrado de Gestión. 
</t>
  </si>
  <si>
    <t xml:space="preserve">Se está a la espera del Manual de implementación del Modelo Integrado de Planeación y Gestión por parte del Departamento Administrativo de la Función Pública, que determinará el plan de trabajo de implementación y adecuación a los nuevo parámetros de este modelo. </t>
  </si>
  <si>
    <t xml:space="preserve">Se realizó entrega al Asesor de Control Interno los informes relacionados con el avance de:
- Plan de trabajo de Modelo Estándar de Control Interno MECI 
- Plan de Trabajo FURAG 2016
- Avances Plan Anticorrupción y Atención al Ciudadano </t>
  </si>
  <si>
    <t>Propuesta de acto administrativo sobre el  Programa Construyendo Paz</t>
  </si>
  <si>
    <t xml:space="preserve">Propuesta de acto administrativo  con reglas de ejecución de recursos Fosfec para implementar el   Programa Construyendo Paz </t>
  </si>
  <si>
    <t>Concepto sobre requisitos  de programas de capacitación  ofertados por las Cajas de Compensación Familiar con cargo al Fosfec</t>
  </si>
  <si>
    <t>Propuesta Formato de visita a empleadores para seguimiento de  medidas Decreto 1668 de 2016.</t>
  </si>
  <si>
    <t>Modificación a la propuesta de acto administrativo para inspección, vigilacia y control, con la Matriz de comentarios al proyecto publicado por Mintrabajo</t>
  </si>
  <si>
    <t>Propuesta de modificación al   decreto que establece condiciones para certificar residencia a oferentes de mano de obre que residan en áreas de influencia de proyectos E&amp;P</t>
  </si>
  <si>
    <t>La Agencia de Medios inició la pauta  a partir del 15 de agosto en medios nacionales y regionales sobre los diferetnes temas priorizados en la entidad</t>
  </si>
  <si>
    <t xml:space="preserve">Se ha difundido en diferentes medios regionales y nacionales las acciones y programas que adelantan en la entidad </t>
  </si>
  <si>
    <t>La agenda de eventos esta actualizada hasta el mes de octubre</t>
  </si>
  <si>
    <t>continuamos apoyando al equipo del observatorio en el diseño de los boletines</t>
  </si>
  <si>
    <t xml:space="preserve"> A través de los canales de Facebook y Twitter del SPE se dio continuidad a la labor pedagógica, dando a conocer atributos de la entidad con el fin de darle mayor visibilidad. Igualmente se hizo promoción de servicios y cubrimiento de eventos en tiempo real. Se diseñaron postales adicionales para cubrir temas coyunturales. Presentamos reportes mensuales de tipología de comentarios y crecimiento de audiencia e interacción en las dos redes sociales. </t>
  </si>
  <si>
    <t>Se adelantó la contratación con Tal Cual para reeditar mensaje sobre agencias ilegales</t>
  </si>
  <si>
    <t>se desarrollo documento sobre lineamientos y manual de imagen para el desarrollo de la Feria Nacional de Emmpleo y del Empresario 2017</t>
  </si>
  <si>
    <t>Se recibieron las evidencias del uso de la imagen en los centros de empleo,se procedio a realizar las correcciones respectivas.</t>
  </si>
  <si>
    <t>se esta a la espera del nuevo sello de autorizacion, para ser distribuido a toda la red de prestadores con la respectivas instrucciones de uso.</t>
  </si>
  <si>
    <t xml:space="preserve"> Implementamos campañas para continuar con tema alerta de ilegales, se diseñaron contenidos para Facebook con base en tendencias temporales, registrando un aumento significativo de interacción. Se actualizaron vestidos de  redes mes a mes de acuerdo a temas coyunturales. Se realizaron sinergias con equipo de Gobierno Nacional para promocionar la Feria Nacional de Empleo y del Empresario. 
</t>
  </si>
  <si>
    <t xml:space="preserve">Cumplimiento total del rediseño del plan de trabajo </t>
  </si>
  <si>
    <t xml:space="preserve">se realizaron los diseño y se entregaron al equipo de tecnologia </t>
  </si>
  <si>
    <t>Ajustes</t>
  </si>
  <si>
    <t>1. Se actualizan las hojas de vidas municipales con los lideres territoriales del equipo de Hidrocarburos, en especial en las Zonas Centro, Orinoquia sur, Orinoquia, Caribe y Magdalena Medio. 2. Se realiza una actualización del tablero de control con los respectivos indicadores del equipo de hidrocarburos y se reportan los avances correspondientes en el trimestre de Octubre a Diciembre.</t>
  </si>
  <si>
    <t>1. Se elaboran los informes de comisiones de las salidas a campo en el trimestre correspondiente de Octubre a Diciembre, igualmente se verifican los compromisos y el cumplimiento de los mismos.</t>
  </si>
  <si>
    <t>Se hace entrega de todo el trabajo tecnico y operativo del acuerdo con la ANH y Ecopetrol.</t>
  </si>
  <si>
    <t>Se entregará un informe trimestral con los proyectos de cierre de brechas y en las fases en que se encuentra cada uno hasta el mes de Diciembre.</t>
  </si>
  <si>
    <t>Se ejecutó en su totalidad el plan de medios, logrando más de 1.600 impactos en medios radiales regionales y nacionales</t>
  </si>
  <si>
    <t xml:space="preserve">Se difundió en los medios los mensajes clave, avances y logros de la Feria Nacional de Empleo y del Empresario. </t>
  </si>
  <si>
    <t xml:space="preserve">Se hizo seguimiento y acompañamiento periodístico a todos los eventos que se realizaron en el marco de la Feria Nacional de Empleo y del Empresario </t>
  </si>
  <si>
    <t xml:space="preserve">se realizo el rediseño implementando de una nueva imagen para los Boletines que desarrolla el Observatorio </t>
  </si>
  <si>
    <t>La información que es dada por parte del Observatorio se ha convertido en piezas para difundir en los diferentes canales de la entidad. Puesto que el boletín de Oportunidades no se volvió requerir.</t>
  </si>
  <si>
    <t>En las redes sociales se dio a conocer a través de diferentes piezas y contenidos la Feria Nacional de Empleo y del Empresario. Y el balance de 2017 y retos del SPE en 2018.</t>
  </si>
  <si>
    <t>Continuo la campaña en redes sociales para evitar que la ciudadanía sea estafada con ofertas falsas. Y se mantuvo el programa de Tal Cual en algunos canales sobre Agencias ilegales</t>
  </si>
  <si>
    <t>Elaborar el protocolo de comunicaciones y de asistencia a eventos de promoción del SPE como Ferias Nacionales que incluya la linea de la unidad en las regiones de acuerdo a las necesidades</t>
  </si>
  <si>
    <t xml:space="preserve">se elaboro documento para la planeacion y desarrollo de eventos del SPE bajo la marca nos acerca al trabajo </t>
  </si>
  <si>
    <t xml:space="preserve">Se actualizó el documento de protocolo de Feria Nacional de Empleo y del Empresario de acuedo y se envió a los prestadores de los lugares referencia </t>
  </si>
  <si>
    <t>Se realizo la socilización con el equipo de territorios sobre los nuevos ajustes del manual de imagen y comunicaciones, asi mismo se diseño y distribuyo el check list con los items que deben ser verificados en las visitas en territorio.</t>
  </si>
  <si>
    <t xml:space="preserve">se adelanto documento sobre la implementacion del manual de imagen por parte de los prestadores </t>
  </si>
  <si>
    <t xml:space="preserve">Entorno a la FNEE, se forlaleció la campaña  a traves de nuestros medios internos de comunicación </t>
  </si>
  <si>
    <t>Por incumplimieto del Operador Logísitco no se pudo hacer la entrega de los Sellos de Autorización, la cual quedó aplazada para el 2018</t>
  </si>
  <si>
    <t xml:space="preserve">Se mantiene la difusión de información de interés para los prestadores a través de la Radio, el Periódico y la Comunidad Virtual </t>
  </si>
  <si>
    <t>Cumplimiento total en la implementacion de los website en su totalidad .</t>
  </si>
  <si>
    <t xml:space="preserve">se elaboró un documento guia para la realizacion del rediseño de las paginas web </t>
  </si>
  <si>
    <t>A través de la Voz Del Empleo y de la participación en reuniones se le recordó a los líderes regionales la importancia de exigirle a los prestadores el correcto uso de manual de imagen.</t>
  </si>
  <si>
    <t>Se enfocó totalmente la comunicación a la Feria Nacional De Empleo y Del Empresario, y a través de la Comunidad Virtual se brindó información permanente al respecto.</t>
  </si>
  <si>
    <t xml:space="preserve">Se cubrió ampliamente en redes la Feria Nacional De Empleo y del Empresario, se lideraron sinergias con otras entidades del Gobierno y del sector trabajo, y se avanzó en el pocisionamiento del SPE en redes. </t>
  </si>
  <si>
    <t>Se atendió todas las solicitud de lo sprestadores referente a el uso de la marca SPE</t>
  </si>
  <si>
    <t>Se avanzó en cada uno de los componentes del sistema SISE: oferentes 20%, demandantes 10% y prestadores 10%</t>
  </si>
  <si>
    <t xml:space="preserve">Actividad finalizada. </t>
  </si>
  <si>
    <t>Se realizaron los ajustes evolutivos y actualización de infraestructura. Pendiente pruebas.</t>
  </si>
  <si>
    <t>Se ajustaron los mensajes en la postulación y se ajustó el diseño presentando cifras generales</t>
  </si>
  <si>
    <t>Se avanzó de acuerdo con la matriz en el 65% y se avanzó en los requerimientos Furag</t>
  </si>
  <si>
    <t>Esta actividad finalizo en el III trimestre.</t>
  </si>
  <si>
    <t>SE realizaron el total de las acciones en el marco del modelo inclusivo de fundación corona, en particular se entregaron insumos para fomentar la gestión empresarial en las agencias de empleo del pais.</t>
  </si>
  <si>
    <t>Se realizo informe de gestión de la Comunidad virtual.</t>
  </si>
  <si>
    <t>Informe de gestión elaborado con información de avance al cuarto trimestre.</t>
  </si>
  <si>
    <t>Se avanzó en la documentación y sistematización de la estrategia durante 2017. Sin embargo, el convenio con OIM, fue sujeto de prorroga y se espera que para la vigencia 2018 se cuente con los documentos enmarcados en el convenio.</t>
  </si>
  <si>
    <t xml:space="preserve">Se generó malla de servicios y entrega de documento por parte de pacto de productividad, el convenio tendra prorroga de tres meses durante 2018, periodo en el cual se espera se cumpla el resto de compromisos. </t>
  </si>
  <si>
    <t>Se cuenta con los documentos del modelo de inclusión laboral para la atención a población de dificil colocación</t>
  </si>
  <si>
    <t>Se elaboró  informe operativo del Fondo de Oportunidades.</t>
  </si>
  <si>
    <t>Durante el IV trimestre  del 2017, se desarrolló la IV convocatoria del Programa de Talentos para el Empleo junto con Mintrabajo y el ICETEX. En esta convocatoria, participaron 2.053 beneficiarios de los cuales aprobaron los cursos y se graduaron  1.885. Los departamentos que participaron en  el programa desde sus inicios fueron: Antioquia, Atlántico, Nariño, Norte de Santander, Sucre, Valle del Cauca y Bogotá y Cundinamarca.
A diciembre del 2017, cerramos la  última convocatoria del programa, dando cumplimiento a la meta propuesta  de entregar 13.000 becas de estudio y un subsidio de transporte a cada beneficiario durante las 4 convocatorias.</t>
  </si>
  <si>
    <t xml:space="preserve"> El equipo de implementación apoyó en la recepción y validación de los instrumentos enviados por parte de los prestadores y una profesional especializada de la coordinación participó en la elaboración del documento técnico para el seguimiento a la capacitación FOSFEC, adelantado en conjunto con el Observatorio.
Nota: Debido a los cambios Directivos de la entidad, el modelo de capital humano no se estructuro, solo se participo en lo convocado por el observatorio frente al tema de capacitación. </t>
  </si>
  <si>
    <t>DuranteI IV triimestre  del año, el equipo de implementación realizó asesoria y  seguimiento al cumplimiento del plan de trabajo acordado con los prestadores públicos</t>
  </si>
  <si>
    <t>Esta actividad se finalizó en el tercer  trimestre del año.</t>
  </si>
  <si>
    <t xml:space="preserve">Las Mesas Técnicas: Es una actividad que queda pendiente ,  se trabajo en la propuesta pero debido a la cambio de Direcciòn y al nuevo enfoque no se realizaran. </t>
  </si>
  <si>
    <r>
      <t xml:space="preserve">
Desde el equipo de implementación se ha venido realizando acompañamiento a las alianzas territoriales  definidas por la Unidad del SPE:
1) </t>
    </r>
    <r>
      <rPr>
        <b/>
        <sz val="11"/>
        <color theme="1"/>
        <rFont val="Arial Narrow"/>
        <family val="2"/>
      </rPr>
      <t>Área Metropolitana del Valle de Aburra</t>
    </r>
    <r>
      <rPr>
        <sz val="11"/>
        <color theme="1"/>
        <rFont val="Arial Narrow"/>
        <family val="2"/>
      </rPr>
      <t xml:space="preserve">: El profesional de implementación  Mayra Alejandra Arias entrego el siguiente reporte: Se acompañó la presentación de la propuesta de Comfenalco Antioquia para operar de manera directa el centro de empleo de Copacabana, sin embargo la Alcaldía indicó a la Caja que desde el área metropolitana indicaron que le presentarán una propuesta adicional para que el centro de empleo sea operado por la Alcaldía; a la fecha Copacabana no ha definido la situación dado que el AMVA no ha presentado propuesta alguna.
</t>
    </r>
    <r>
      <rPr>
        <b/>
        <sz val="11"/>
        <color theme="1"/>
        <rFont val="Arial Narrow"/>
        <family val="2"/>
      </rPr>
      <t>2) Área Metropolitana de Barranquilla</t>
    </r>
    <r>
      <rPr>
        <sz val="11"/>
        <color theme="1"/>
        <rFont val="Arial Narrow"/>
        <family val="2"/>
      </rPr>
      <t xml:space="preserve">:  El profesional de implementación  Alvaro Omeara entrego el siguiente reporte:  El 30 de Septiembre finalizó el convenio 109 con el Área Metropolitana de Barranquilla; esta en proceso de liquidación. Se firmó el Hecho Hetropolitano de Empleo, al cual se le hace seguimiento  através de los prestadores. 
</t>
    </r>
    <r>
      <rPr>
        <b/>
        <sz val="11"/>
        <color theme="1"/>
        <rFont val="Arial Narrow"/>
        <family val="2"/>
      </rPr>
      <t>3) Acuerdo por el empleo del Cauca:</t>
    </r>
    <r>
      <rPr>
        <sz val="11"/>
        <color theme="1"/>
        <rFont val="Arial Narrow"/>
        <family val="2"/>
      </rPr>
      <t xml:space="preserve"> El profesional de implementación  Cristian Buitrago entrego el siguiente reporte: El acuerdo por el empleo del Departamento del Cauca, fue firmado y socializado el 20 de octubre de 2017, y desde entonces se han venido desarrollando acciones articuladas entre las entidades participantes del acuerdo, actualmente se esta trabajando en construir un plan de trabajo para la vigencia 2018.
</t>
    </r>
    <r>
      <rPr>
        <b/>
        <sz val="11"/>
        <color theme="1"/>
        <rFont val="Arial Narrow"/>
        <family val="2"/>
      </rPr>
      <t>4) Área Metropolitana de Bucaramanga-AMB</t>
    </r>
    <r>
      <rPr>
        <sz val="11"/>
        <color theme="1"/>
        <rFont val="Arial Narrow"/>
        <family val="2"/>
      </rPr>
      <t xml:space="preserve">: El profesional de implementación  Luis Alberto Munevar entrego el siguiente reporte: El Área Metropolitana de Bucaramanga realizó acompañamiento y seguimiento a la implementación y colocación de oferentes que participaron en el proyecto FOE “Construyendo Identidades”. El AMB se encuentra adelantando análisis de contexto laboral para los 4 municipios que conforman el Área Metropolitana. Realizaron reuniones de articulación interinstitucional con los prestadores. 
</t>
    </r>
    <r>
      <rPr>
        <b/>
        <sz val="11"/>
        <color theme="1"/>
        <rFont val="Arial Narrow"/>
        <family val="2"/>
      </rPr>
      <t>5) Risaralda</t>
    </r>
    <r>
      <rPr>
        <sz val="11"/>
        <color theme="1"/>
        <rFont val="Arial Narrow"/>
        <family val="2"/>
      </rPr>
      <t xml:space="preserve">:El profesional de implementación  Ruben Fernano Duarte entrego el siguiente reporte: En el Plan de trabajo adjunto, se compromete al prestador Comfamiliar Risaralda a incluir dentro de Su Plan de trabajo acciones directas a la articulación con la Gobernación y el diseño de un plan de trabajo con la misma.
</t>
    </r>
    <r>
      <rPr>
        <b/>
        <sz val="11"/>
        <color theme="1"/>
        <rFont val="Arial Narrow"/>
        <family val="2"/>
      </rPr>
      <t xml:space="preserve">
6) Plan Pacífico</t>
    </r>
    <r>
      <rPr>
        <sz val="11"/>
        <color theme="1"/>
        <rFont val="Arial Narrow"/>
        <family val="2"/>
      </rPr>
      <t xml:space="preserve">: El profesional de implementación  Cristina Morales entrego el siguiente reporte: Se siguieron ejecutando los 2 proyectos FOE Plan Pazcífico desde la Unidad, para Tumaco y para Buenaventura. En atención al segundo, hasta el 22 de diciembre se realizaron entregas de los elementos de componente de alojamiento.
Se notifican a ambos proyectos que la ejecución podrá ir hasta el mes de febrero 2018, toda vez se realizó prórroga.
</t>
    </r>
    <r>
      <rPr>
        <b/>
        <sz val="11"/>
        <color theme="1"/>
        <rFont val="Arial Narrow"/>
        <family val="2"/>
      </rPr>
      <t>7) Alcaldía de Cali</t>
    </r>
    <r>
      <rPr>
        <sz val="11"/>
        <color theme="1"/>
        <rFont val="Arial Narrow"/>
        <family val="2"/>
      </rPr>
      <t xml:space="preserve">: El profesional de implementación  Cristina Morales entrego el siguiente reporte: En atención a realizar el informe de la articulación de esta alianza, se reúne la Unidad del SPE y la Alcaldía virtualmente para realizarla según el plan de trabajo estipulado en el mes de Julio, además de plantear las actividades del 2018.
Se respalda la programación de las ferias de empleo de la Alcaldía (no prestador) con información de la demanda laboral 2017, para la ciudad de Cali. Se deja la relación alta demanda + actividad económica.
</t>
    </r>
  </si>
  <si>
    <t xml:space="preserve">Espacios para la promoción del SPE:
Se implementan acciones para el nuevo esquema de Mesas Técnicas, llamadas ahora “Mesas Técnicas Rendición de cuentas”  en donde se desarrollan: a) nuevo esquema de presentación b) cronograma por ciudades c) protocolo para el diligenciamiento de la PPT a los miembros del equipo. Este material es de insumo para la evaluación de la coordinación.
</t>
  </si>
  <si>
    <t>Esta actividad se finalizó en el segundo trimestre  del año.</t>
  </si>
  <si>
    <t xml:space="preserve">Sin Avance </t>
  </si>
  <si>
    <r>
      <t xml:space="preserve">Durante el 4to trimestre se llevaron a cabo las siguientes capacitaciones:
Dentro de las capacitaciones pendiente del trimestre pasado, se llevaron a cabo.
- </t>
    </r>
    <r>
      <rPr>
        <b/>
        <sz val="12"/>
        <color theme="1"/>
        <rFont val="Arial Narrow"/>
        <family val="2"/>
      </rPr>
      <t xml:space="preserve">Aspectos prácticos de contratación estatal: </t>
    </r>
    <r>
      <rPr>
        <sz val="12"/>
        <color theme="1"/>
        <rFont val="Arial Narrow"/>
        <family val="2"/>
      </rPr>
      <t xml:space="preserve">Se llevó a cabo el 15 de Noviembre
- </t>
    </r>
    <r>
      <rPr>
        <b/>
        <sz val="12"/>
        <color theme="1"/>
        <rFont val="Arial Narrow"/>
        <family val="2"/>
      </rPr>
      <t>Implementación de NICSP para entidades públicas</t>
    </r>
    <r>
      <rPr>
        <sz val="12"/>
        <color theme="1"/>
        <rFont val="Arial Narrow"/>
        <family val="2"/>
      </rPr>
      <t xml:space="preserve"> : Se llevo a cabo el 22 de diciembre por parte de la firma que acomparaña la implementacion de las NICSP.
- </t>
    </r>
    <r>
      <rPr>
        <b/>
        <sz val="12"/>
        <color theme="1"/>
        <rFont val="Arial Narrow"/>
        <family val="2"/>
      </rPr>
      <t xml:space="preserve">Políticas Públicas y mercado laboral: </t>
    </r>
    <r>
      <rPr>
        <sz val="12"/>
        <color theme="1"/>
        <rFont val="Arial Narrow"/>
        <family val="2"/>
      </rPr>
      <t>Se realizó el 7 de noviembre. 
-</t>
    </r>
    <r>
      <rPr>
        <b/>
        <sz val="12"/>
        <color theme="1"/>
        <rFont val="Arial Narrow"/>
        <family val="2"/>
      </rPr>
      <t xml:space="preserve"> Habilidades Gerenciales: </t>
    </r>
    <r>
      <rPr>
        <sz val="12"/>
        <color theme="1"/>
        <rFont val="Arial Narrow"/>
        <family val="2"/>
      </rPr>
      <t xml:space="preserve">Se llevo a cabo el 27 y 28 de noviembre jornadas de capacitación con couch con énfasis en gestíon del cambio, planeación y alineación de equipo humano. 
</t>
    </r>
    <r>
      <rPr>
        <b/>
        <sz val="12"/>
        <color theme="1"/>
        <rFont val="Arial Narrow"/>
        <family val="2"/>
      </rPr>
      <t xml:space="preserve">-Formulación de Proyectos: </t>
    </r>
    <r>
      <rPr>
        <sz val="12"/>
        <color theme="1"/>
        <rFont val="Arial Narrow"/>
        <family val="2"/>
      </rPr>
      <t xml:space="preserve">Se llevo a cabo el 11 de Octubre, dirigida especialmente a los funcionarios que por sus funciones deben o pueden llegar a formular proyectos de inversión.
</t>
    </r>
    <r>
      <rPr>
        <b/>
        <sz val="12"/>
        <color theme="1"/>
        <rFont val="Arial Narrow"/>
        <family val="2"/>
      </rPr>
      <t xml:space="preserve">- Gerencia en la calidad del servicio : </t>
    </r>
    <r>
      <rPr>
        <sz val="12"/>
        <color theme="1"/>
        <rFont val="Arial Narrow"/>
        <family val="2"/>
      </rPr>
      <t xml:space="preserve">Curso a través de comunidad virtual en la cual se inscribieron 4 funcionarios.
Programadas para el  4to trimestre: 
- </t>
    </r>
    <r>
      <rPr>
        <b/>
        <sz val="12"/>
        <color theme="1"/>
        <rFont val="Arial Narrow"/>
        <family val="2"/>
      </rPr>
      <t>Sistema Integrado de Gestión (Calidad, MECI, Planeación)</t>
    </r>
    <r>
      <rPr>
        <sz val="12"/>
        <color theme="1"/>
        <rFont val="Arial Narrow"/>
        <family val="2"/>
      </rPr>
      <t xml:space="preserve">: Llevada a cabo el 27 de diciembre. 
</t>
    </r>
    <r>
      <rPr>
        <b/>
        <sz val="12"/>
        <color theme="1"/>
        <rFont val="Arial Narrow"/>
        <family val="2"/>
      </rPr>
      <t>- Gestión documental:</t>
    </r>
    <r>
      <rPr>
        <sz val="12"/>
        <color theme="1"/>
        <rFont val="Arial Narrow"/>
        <family val="2"/>
      </rPr>
      <t xml:space="preserve"> se llevo a cabo el 30 de noviembre haciendo énfasis en las actualizaciones del GESDOC.
</t>
    </r>
    <r>
      <rPr>
        <b/>
        <sz val="12"/>
        <color theme="1"/>
        <rFont val="Arial Narrow"/>
        <family val="2"/>
      </rPr>
      <t>Pendiente:</t>
    </r>
    <r>
      <rPr>
        <sz val="12"/>
        <color theme="1"/>
        <rFont val="Arial Narrow"/>
        <family val="2"/>
      </rPr>
      <t xml:space="preserve">
- Manejo de Almacén e Inventarios - Pendiente</t>
    </r>
  </si>
  <si>
    <r>
      <t>Durante el 4to trimestre se llevaron a cabo las siguientes actividad de bienestar:
Dentro de las pendiente del trimestre anterior 
-</t>
    </r>
    <r>
      <rPr>
        <b/>
        <sz val="12"/>
        <color theme="1"/>
        <rFont val="Arial Narrow"/>
        <family val="2"/>
      </rPr>
      <t xml:space="preserve">Muévete por el SPE (curso de baile): </t>
    </r>
    <r>
      <rPr>
        <sz val="12"/>
        <color theme="1"/>
        <rFont val="Arial Narrow"/>
        <family val="2"/>
      </rPr>
      <t xml:space="preserve">se llevaron a cabo 5 clase, entre el 24 de octubre y el 5 de noviembre.
</t>
    </r>
    <r>
      <rPr>
        <b/>
        <sz val="12"/>
        <color theme="1"/>
        <rFont val="Arial Narrow"/>
        <family val="2"/>
      </rPr>
      <t>- Más deporte cero estres (ciclovía).</t>
    </r>
    <r>
      <rPr>
        <sz val="12"/>
        <color theme="1"/>
        <rFont val="Arial Narrow"/>
        <family val="2"/>
      </rPr>
      <t xml:space="preserve"> Realizado el 8 octubre. 
</t>
    </r>
    <r>
      <rPr>
        <b/>
        <sz val="12"/>
        <color theme="1"/>
        <rFont val="Arial Narrow"/>
        <family val="2"/>
      </rPr>
      <t>- Éticamente seguros y responsables</t>
    </r>
    <r>
      <rPr>
        <sz val="12"/>
        <color theme="1"/>
        <rFont val="Arial Narrow"/>
        <family val="2"/>
      </rPr>
      <t xml:space="preserve">: Actividad de sensibilización PIGA (10 de octubre)
</t>
    </r>
    <r>
      <rPr>
        <b/>
        <sz val="12"/>
        <color theme="1"/>
        <rFont val="Arial Narrow"/>
        <family val="2"/>
      </rPr>
      <t>- El arte de reinventar</t>
    </r>
    <r>
      <rPr>
        <sz val="12"/>
        <color theme="1"/>
        <rFont val="Arial Narrow"/>
        <family val="2"/>
      </rPr>
      <t xml:space="preserve">: Actividad dirigida a los pre-pensionados de la Unidad, llevada a cabo el 22, 23 y 24 de noviembre
Dentro de las actividades del trimestre: 
</t>
    </r>
    <r>
      <rPr>
        <b/>
        <sz val="12"/>
        <color theme="1"/>
        <rFont val="Arial Narrow"/>
        <family val="2"/>
      </rPr>
      <t>- Celebración de cumpleaños y sal de la rutina:</t>
    </r>
    <r>
      <rPr>
        <sz val="12"/>
        <color theme="1"/>
        <rFont val="Arial Narrow"/>
        <family val="2"/>
      </rPr>
      <t xml:space="preserve"> se realizó entrega de pase doble para cine y un celebración mensual de cumpleaños.
- </t>
    </r>
    <r>
      <rPr>
        <b/>
        <sz val="12"/>
        <color theme="1"/>
        <rFont val="Arial Narrow"/>
        <family val="2"/>
      </rPr>
      <t>Encuentro estrategico institucional de trabajo en equipo:</t>
    </r>
    <r>
      <rPr>
        <sz val="12"/>
        <color theme="1"/>
        <rFont val="Arial Narrow"/>
        <family val="2"/>
      </rPr>
      <t xml:space="preserve"> Llevado a cabo el 14 de diciembre.
</t>
    </r>
    <r>
      <rPr>
        <b/>
        <sz val="12"/>
        <color theme="1"/>
        <rFont val="Arial Narrow"/>
        <family val="2"/>
      </rPr>
      <t>-Ruta del conocimiento y la diversión del SPE (Jornada de Fortalecimiento del Servidor Público):</t>
    </r>
    <r>
      <rPr>
        <sz val="12"/>
        <color theme="1"/>
        <rFont val="Arial Narrow"/>
        <family val="2"/>
      </rPr>
      <t xml:space="preserve"> Esta actividad se unió con la actividad del encuentro estratégico institucional.
- </t>
    </r>
    <r>
      <rPr>
        <b/>
        <sz val="12"/>
        <color theme="1"/>
        <rFont val="Arial Narrow"/>
        <family val="2"/>
      </rPr>
      <t>Naviedad en familia:</t>
    </r>
    <r>
      <rPr>
        <sz val="12"/>
        <color theme="1"/>
        <rFont val="Arial Narrow"/>
        <family val="2"/>
      </rPr>
      <t xml:space="preserve"> Entrega de detalles navideños a los hijos de los funcionarios.
</t>
    </r>
    <r>
      <rPr>
        <b/>
        <sz val="12"/>
        <color theme="1"/>
        <rFont val="Arial Narrow"/>
        <family val="2"/>
      </rPr>
      <t>- Vacaciones recreativas:</t>
    </r>
    <r>
      <rPr>
        <sz val="12"/>
        <color theme="1"/>
        <rFont val="Arial Narrow"/>
        <family val="2"/>
      </rPr>
      <t xml:space="preserve"> se llevaron a cabo el 13 de octubre, visita al Parque Jaime Duque (hijos de los funcionarios).
- </t>
    </r>
    <r>
      <rPr>
        <b/>
        <sz val="12"/>
        <color theme="1"/>
        <rFont val="Arial Narrow"/>
        <family val="2"/>
      </rPr>
      <t>Día saludable:</t>
    </r>
    <r>
      <rPr>
        <sz val="12"/>
        <color theme="1"/>
        <rFont val="Arial Narrow"/>
        <family val="2"/>
      </rPr>
      <t xml:space="preserve"> Tercer día saludable llevado a cabo el 17 de noviembre, sesión de masajes puesto a puesto, entrega de refrigerio saludable y masajes faciales.
- </t>
    </r>
    <r>
      <rPr>
        <b/>
        <sz val="12"/>
        <color theme="1"/>
        <rFont val="Arial Narrow"/>
        <family val="2"/>
      </rPr>
      <t>Medición de clima laboral:</t>
    </r>
    <r>
      <rPr>
        <sz val="12"/>
        <color theme="1"/>
        <rFont val="Arial Narrow"/>
        <family val="2"/>
      </rPr>
      <t xml:space="preserve"> Se llevo a cabo entre el 26 noviembre hasta el 1 de diciembre, a través del correo electrónico.
</t>
    </r>
    <r>
      <rPr>
        <b/>
        <sz val="12"/>
        <color theme="1"/>
        <rFont val="Arial Narrow"/>
        <family val="2"/>
      </rPr>
      <t>- Eticamente seguros y responsable:</t>
    </r>
    <r>
      <rPr>
        <sz val="12"/>
        <color theme="1"/>
        <rFont val="Arial Narrow"/>
        <family val="2"/>
      </rPr>
      <t xml:space="preserve"> Se realizó actividad de sensibilización el 23 de noviembre en seguridad y salud y el código de ética fue socializado en reuniones llevadas a cabo en septiembre, octubre y noviembre.
</t>
    </r>
    <r>
      <rPr>
        <b/>
        <sz val="12"/>
        <color theme="1"/>
        <rFont val="Arial Narrow"/>
        <family val="2"/>
      </rPr>
      <t>- Actividad social:</t>
    </r>
    <r>
      <rPr>
        <sz val="12"/>
        <color theme="1"/>
        <rFont val="Arial Narrow"/>
        <family val="2"/>
      </rPr>
      <t xml:space="preserve"> Se eligió una fundación a la que se le colaboró con regalos para los niños de bajos recursos que son atendidos en la misma. Estos regalos fueron donados por los funcionarios que voluntariamente decidieron participar en la actividad; el 15 de diciembre se realizó la entrega.
</t>
    </r>
    <r>
      <rPr>
        <b/>
        <sz val="12"/>
        <color theme="1"/>
        <rFont val="Arial Narrow"/>
        <family val="2"/>
      </rPr>
      <t/>
    </r>
  </si>
  <si>
    <t>Durante el trimestre se suscribieron 2 evaluaciones de desempeño con los servidores en provisionalidad que ingresaron a la nómina. Las evaluaciones pendientes de firma para el 1er seguimiento estan legalizadas.
Bajo el sistema tipo de evaluación de desempeño para los funcionarios de libre nombramiento y remoción se suscribieron 2  evaluaciones, en el trimestre.</t>
  </si>
  <si>
    <r>
      <t xml:space="preserve">Durante el 4to trimestre se llevoron a caabo lo siguiente actividades::
</t>
    </r>
    <r>
      <rPr>
        <b/>
        <sz val="12"/>
        <color theme="1"/>
        <rFont val="Arial Narrow"/>
        <family val="2"/>
      </rPr>
      <t>- Organización y revisión de documentación ingresada a Gesdoc:</t>
    </r>
    <r>
      <rPr>
        <sz val="12"/>
        <color theme="1"/>
        <rFont val="Arial Narrow"/>
        <family val="2"/>
      </rPr>
      <t xml:space="preserve"> se continua con la revisión constante de las carpetas creadas por el Administrador  (no hacen parte el 100% de las existentes); adicionalmente se creo un nuevo grupo en la entidad, lo que genero el traslado de expedientes de una serie a otra en Gesdoc. 
</t>
    </r>
    <r>
      <rPr>
        <b/>
        <sz val="12"/>
        <color theme="1"/>
        <rFont val="Arial Narrow"/>
        <family val="2"/>
      </rPr>
      <t>- Actualización del Programa de Gestión Documetal</t>
    </r>
    <r>
      <rPr>
        <sz val="12"/>
        <color theme="1"/>
        <rFont val="Arial Narrow"/>
        <family val="2"/>
      </rPr>
      <t xml:space="preserve">: Se realizó diagnóstico documental como base para la actualización programa; será necesario actualizarlo nuevamente debido a la modificiación del Modelol Integrado de Planeación y Gestión - MIPG. 
</t>
    </r>
    <r>
      <rPr>
        <b/>
        <sz val="12"/>
        <color theme="1"/>
        <rFont val="Arial Narrow"/>
        <family val="2"/>
      </rPr>
      <t>- Digitalizar del porcentaje definido en la vigencia 2017:</t>
    </r>
    <r>
      <rPr>
        <sz val="12"/>
        <color theme="1"/>
        <rFont val="Arial Narrow"/>
        <family val="2"/>
      </rPr>
      <t xml:space="preserve"> Se logro la digitalización de  80.047 folios, de 76.682 folios que eran la meta del año 2017.
- Capacitación Gesdoc: Se llevo a cabo una capacitación el 30 de noviembre en 5 sesiones en las cuales se expusieron las actualizaciones realizadas al Sistema de Gestion Documental.
-  Se continúa con el apoyo a los usuarios para la gestión funcional del Gesdoc, cuando algún colaborador lo requiera.
</t>
    </r>
    <r>
      <rPr>
        <b/>
        <sz val="12"/>
        <color theme="1"/>
        <rFont val="Arial Narrow"/>
        <family val="2"/>
      </rPr>
      <t>- Tablas de retención documental:</t>
    </r>
    <r>
      <rPr>
        <sz val="12"/>
        <color theme="1"/>
        <rFont val="Arial Narrow"/>
        <family val="2"/>
      </rPr>
      <t xml:space="preserve"> Teniendo en cuenta que el Modelo Integrado de Planeación y Gestión fue actualizado por Función Pública en el mes de octubre de 2017, se define detener el envió para actualización de las TRD teniendo en cuenta que dicha actualización implica cambios en las tablas, que se definiran en la vigencia 2018.
</t>
    </r>
  </si>
  <si>
    <r>
      <rPr>
        <b/>
        <sz val="12"/>
        <color theme="1"/>
        <rFont val="Arial Narrow"/>
        <family val="2"/>
      </rPr>
      <t>Actividades de sensibilización</t>
    </r>
    <r>
      <rPr>
        <sz val="12"/>
        <color theme="1"/>
        <rFont val="Arial Narrow"/>
        <family val="2"/>
      </rPr>
      <t xml:space="preserve">:
Durante el trimestre la principal actividad de sensibilización fue realizada el 10 de octubre, en temas de responsabilidad ambiental, llevada a cabo a través del contrato de Bienestar; en ella se  hizo énfasis de forma lúdica de como ser amigables con el medio ambiente, tips sobre el consumo de energía, agua, papel y clasificación de residuos.
</t>
    </r>
    <r>
      <rPr>
        <b/>
        <sz val="12"/>
        <color theme="1"/>
        <rFont val="Arial Narrow"/>
        <family val="2"/>
      </rPr>
      <t>Actividades implementadas y mantenidas encaminadas al ahorro de energía:</t>
    </r>
    <r>
      <rPr>
        <sz val="12"/>
        <color theme="1"/>
        <rFont val="Arial Narrow"/>
        <family val="2"/>
      </rPr>
      <t xml:space="preserve"> Se continúa incentivando la desconexión de equipos a través de los medios de comunicación interna de la Unidad; se mantiene la Configuración de ahorro de energía en los equipos de computo y la desconexión de Luminarias.
</t>
    </r>
    <r>
      <rPr>
        <b/>
        <sz val="12"/>
        <color theme="1"/>
        <rFont val="Arial Narrow"/>
        <family val="2"/>
      </rPr>
      <t xml:space="preserve">
Gestión de Residuos:</t>
    </r>
    <r>
      <rPr>
        <sz val="12"/>
        <color theme="1"/>
        <rFont val="Arial Narrow"/>
        <family val="2"/>
      </rPr>
      <t xml:space="preserve"> Se siguien realizando entregas paulatianas a la administración del edificio de: Papel, cartón, plástico y cartuchos de las impresoras.
Durante el año se realizó entrega de los siguientes residuos:
-Toner de impresora: 10 Unidades
-Papel : 435 kg
-Cartón: 40 kg
-Plástico: 2 kg
-Esferos y marcadores: 0,6 kg 
Como cifra a destacar se tiene que durante la vigencia 2017 se entregó a la administración del edificio 279,45 kg más de papel para reciclar en comparación con el año 2016.</t>
    </r>
  </si>
  <si>
    <t>Durante el 4to  trimestre se suscribieron 17 contratos, de los cuales 12 fueron suscritos por la modalidad de contratación directa,  4 por mínima cuantía y 1 por selección abreviada.
En cuanto a las liquidaciones de los contratos, durante el trimestre se realizaron 4, en el año se han liquidado un total de 28. En relación a los contratos pendientes por liquidar tenemos:
- Pendientes de firma por parte del contratista o asociado: 4
- En elaboración: 1.
- En espera de avance por parte de los supervisores :8</t>
  </si>
  <si>
    <r>
      <t xml:space="preserve">Al cierre del 3er trimestre queda pendiente la legalización de 2 convenios suscritos en la vigencia 2016: PNUD "Manos a la Obra para la Paz" y Área Metropolitana de Barranquilla.
</t>
    </r>
    <r>
      <rPr>
        <b/>
        <sz val="12"/>
        <color theme="1"/>
        <rFont val="Arial Narrow"/>
        <family val="2"/>
      </rPr>
      <t xml:space="preserve">PNUD MANOS A LA OBRA PARA LA PAZ: </t>
    </r>
    <r>
      <rPr>
        <sz val="12"/>
        <color theme="1"/>
        <rFont val="Arial Narrow"/>
        <family val="2"/>
      </rPr>
      <t xml:space="preserve">. Se realizó prórroga hasta el 30 de diciembre de 2017; a la fecha se ha ejecutado la suma de $8.751.707.682 de los $9.000.000.000 girados, equivale al 97% del total de los recursos. Esta información no es definitiva para el cierre de la vigencia, debido a que el PNUD entrega el informe final Donor Report sólo hasta el mes de Junio de 2018; sin embargo se les informó que el mismo debe ser entregado a más tardar en el mes de abril de 2018. 
</t>
    </r>
    <r>
      <rPr>
        <b/>
        <sz val="12"/>
        <color theme="1"/>
        <rFont val="Arial Narrow"/>
        <family val="2"/>
      </rPr>
      <t xml:space="preserve">AREA METROPOLITANA DE BARRANQUILLA: </t>
    </r>
    <r>
      <rPr>
        <sz val="12"/>
        <color theme="1"/>
        <rFont val="Arial Narrow"/>
        <family val="2"/>
      </rPr>
      <t xml:space="preserve">Prórroga hasta el 30 de Septiembre de 2017. Se recibió por parte del supervisor el informe de legalización financiera el 29 de diciembre de 2017, en el cual se evidencia para el trimestre la legalización de $45.403.389, para un total legalizado de $89.788.261 (Legalización del Trimestre), quedando pendiente un saldo de recursos por ejecutar o reintegrar por  $10.211.739.
En relación a los convenios suscritos en el 2016, con temas pendientes:
</t>
    </r>
    <r>
      <rPr>
        <b/>
        <sz val="12"/>
        <color theme="1"/>
        <rFont val="Arial Narrow"/>
        <family val="2"/>
      </rPr>
      <t xml:space="preserve">FUNDACION SALDARRIAGA CONCHA: </t>
    </r>
    <r>
      <rPr>
        <sz val="12"/>
        <color theme="1"/>
        <rFont val="Arial Narrow"/>
        <family val="2"/>
      </rPr>
      <t xml:space="preserve">Terminación Convenio el 28 de Febrero de 2017.  Se revisó la legalización financiera de los recursos en informes presentados el 11 de abril y 25 de mayo de 2017, quedando un saldo por ejecutar por valor de $98.817.948, los cuales fueron reintegrados en dos consignaciones por valor de $87.017.870 y $11.800.078. Está pendiente el cobro de un mayor valor facturado, correspondiente al IVA por el pago de las personas contratadas con recursos del convenio, por valor de $25.085.946; dicho tema debe ser analizado por el área jurídica de la Unidad.
En relación con los Convenios suscritos en el 2017: 
</t>
    </r>
    <r>
      <rPr>
        <b/>
        <sz val="12"/>
        <color theme="1"/>
        <rFont val="Arial Narrow"/>
        <family val="2"/>
      </rPr>
      <t xml:space="preserve">FUNDACION SALDARRIAGA CONCHA: </t>
    </r>
    <r>
      <rPr>
        <sz val="12"/>
        <color theme="1"/>
        <rFont val="Arial Narrow"/>
        <family val="2"/>
      </rPr>
      <t xml:space="preserve">Se han entregado cinco informes de legalización financiera, último informe entregado con corte a noviembre de 2017. Como se ha venido informando en el convenio de 2016, para el convenio de 2017 y con el informe presentado a noviembre 30 de 2017, la Fundación envió la factura como soporte del pago de la nomina del personal del convenio por el 2017, donde se encuentran facturando el IVA por este concepto a pesar de que la Unidad les manifestó se abstuvieran de facturarlo; por lo tanto del valor que se encuentran legalizando a noviembre de 2017, se descontó el valor de $34.172.483 que corresponde al IVA en mención, hasta que el el área jurídica de la Unidad defina este tema. Se solicitó prórroga del Convenio para la vigencia 2018.  Los recursos pendientes de giro quedaron como cuenta por pagar.
</t>
    </r>
    <r>
      <rPr>
        <b/>
        <sz val="12"/>
        <color theme="1"/>
        <rFont val="Arial Narrow"/>
        <family val="2"/>
      </rPr>
      <t>OIM:</t>
    </r>
    <r>
      <rPr>
        <sz val="12"/>
        <color theme="1"/>
        <rFont val="Arial Narrow"/>
        <family val="2"/>
      </rPr>
      <t xml:space="preserve"> Se ha entregado dos informes de legalización financiera, informes trimestrales, último con corte a 30 de Septiembre de 2017. Se solicitó prórroga del convenio para la Vigencia 2018. Durante el trimestre se legalizó la suma de $372.730.448, correspondiente al 60% del total de los recursos girados. Los recursos pendientes de giro quedaron como cuenta por pagar.
</t>
    </r>
    <r>
      <rPr>
        <b/>
        <sz val="12"/>
        <color theme="1"/>
        <rFont val="Arial Narrow"/>
        <family val="2"/>
      </rPr>
      <t>FUNDACION CORONA:</t>
    </r>
    <r>
      <rPr>
        <sz val="12"/>
        <color theme="1"/>
        <rFont val="Arial Narrow"/>
        <family val="2"/>
      </rPr>
      <t xml:space="preserve"> Se han entregado tres informes de legalización financiera, último con corte a Octubre de 2017, informes presentados de acuerdo a la forma de pago, último giro realizado el 10 de octubre de 2017; se solicitó prorroga del convenio hasta el mes de abril de 2018, los recursos pendientes de giro quedaron como reserva presupuestal.  Durante el trimestre se legalizaron $68.806.850.
</t>
    </r>
  </si>
  <si>
    <t xml:space="preserve">Se firmó el contrato No. 113 con la firma Accounting Control Advisers, firma que realizará el proceso de acompañamiento y convergencia al nuevo marco normativo para la implementación de las NICSP.  La firma hasta el momento ha realizado lo siguiente en el marco del contrato suscrito- 1era fase:
- Entrega del plan de implementación que fue aprobado por el supervisor del contrato
- Enntrega de diagnóstico contable y financiero
- Capacitación a Directivos
- Entrega de usuarios para dar incio a las capacitaciones de los funcionarios que interrvienen en el proceso financiero.
- Borrador de políticas contables.
La segunda fase del proceso de acompañamiento y convergencia se desarrollará duante el periódo comprendido entre el enero y abril del 2018.
</t>
  </si>
  <si>
    <t>Al cierre del año se consumieron 126 resmas menos en relación a la vigencia 2016 y 323 resmas menos en relación a la vigencia 2015.
En el 4to trimestre el consumo de resmas fue de 37, en el 3er trimestre el consumo fue de 29 resmas de papel, durante el 2do trimestre se consueron 31 resmas, en el 1er trimestre 39 resmas, para un total en el año de 136 resmas consumidas.</t>
  </si>
  <si>
    <t>Durante el 4to trimeste se recibieron 438 PQRSD, se atendieron 451 de las cuales 25 estaban en atención al cierre del trimestre anterior. Ninguna se encuentra vencida según los términos legales.
Durante la vigencia 2017 se recibieron 2.132 PQRSD, se atendieron 2.133, de las cuales 13 fueron recibidas en la vigencia anterior.</t>
  </si>
  <si>
    <t>Durante el trimestre en la página web del observatorio se publicaron 15 anexos de oferta laboral nacional (total oferentes, jóvenes, mujeres, población víctima del conflicto armado y personas en condición de discapacidad); 171 anexos de oferta regional; 1 anexo de demanda laboral nacional, 55 anexos de demanda laboral regional, 3 boletines de caracterización de prestadores, 1 boletín de la mesa regional de Manizales, 1 boletín especial de caracterización de la población mujeres en el departamento de Manizales</t>
  </si>
  <si>
    <t>Se participó en el foro Anticipación de la Demanda de formación profesional  de (CINTERFOR) con una ponencia sobre la metodología para el análisis de vacantes en la Unidad.</t>
  </si>
  <si>
    <t>Se realizó el documento de Caracterización de oferta y demanda para el sector de hidrocarburos.</t>
  </si>
  <si>
    <t xml:space="preserve">Se entregan los siguientes documentos: 
- Guia práctica para aplicar la entrevista de empleabilidad
- Modulo 3: Servicios de gestión y colocación
- Capacitate para el empleo.
- Modulo 5. Seguimiento, monitoreo y prospectiva desde el SPE
- Metodología de vacantes
- El rol del SPE en el Marco Nacional de Cualificaciones
- Prestación virtual del SPE: el contratista entrego el producto con un avance del 75% y no fue culminado durante la vigencia. Sin embargo, se terminar{a durante el primer semestre de 2018. 
</t>
  </si>
  <si>
    <t>Se elaboró el informe del Índice de Satisfacción del Usuario de las Cajas de Compensación. 
Se entregan los informes del índice de satisfacción de empresas y de usuarios.</t>
  </si>
  <si>
    <t>No se presentó avance en la tarea de las mesas técnicas por que estas no se realizaron en 2017.
Se entrega balance del Encuentro Nacional de Prestadores</t>
  </si>
  <si>
    <t>Se entrega el documento de Caracterización de los sectores de TIC, Turismo, Minas y energía, y construcción con información detallada de cada uno de estos sectores.</t>
  </si>
  <si>
    <t>Se finalizaron los documentos:
-  Ruta para la aplicación de la metodología de estandarización de perfiles ocupacionales
- Manual para el diligenciamiento del instrumento de seguimiento a la capacitación FOSFEC</t>
  </si>
  <si>
    <t>Se elaboró un  documento técnico para el seguimiento a la capacitación FOSFEC.
Se entregan los siguientes documentos: 
- Agenda de cierre de brechas de capital humano en la Unidad del SPE
- Documento técnico para el seguimiento a la capacitación FOSFEC</t>
  </si>
  <si>
    <t xml:space="preserve">En el cuarto trimestre se realizaron los siguientes procesos:
Autorizaciones: 9
Renovaciones: 16
Modificaciones de Reglamento: 13
Desistimiento: 4
Negación: 0 
</t>
  </si>
  <si>
    <t>Se finaliza la elaboración del documento en el primer trimeste determinando la Acción Cumplida</t>
  </si>
  <si>
    <t xml:space="preserve">La Coordinación continua realizando monitoreo a la red de prestadores, frente al caso de CJAID se remite al Ministerio de Trabajo por competencia. </t>
  </si>
  <si>
    <t xml:space="preserve">La actualización de  la base de datos se realiza de forma continua, por medio de: 
• Los formatos instaurados para el área de implementación 
• La actualización telefónica que ejecuta el contact center
• Las solicitudes formales de los prestadores al correo de administracionyseguimiento. 
• Los procesos de autorizaciones 
Se entrega la base actualizada a 31 de Diciembre 2017. </t>
  </si>
  <si>
    <t>Se finaliza la elaboración del documento en el segundo trimeste determinando la Acción Cumplida</t>
  </si>
  <si>
    <t>Se finaliza la implementación y elaboración del formulario de verificación de servicios para el tercer trimestre determinando la Acción Cumplida</t>
  </si>
  <si>
    <t>El call center termina la prestación de sus servicios con la Unidad el 30 de Diciembre del 2017</t>
  </si>
  <si>
    <t>Se asistió a sesión informativa en el Departamento Administrativo de la Función Pública para la socialización de lineamientos sobre el manual de implementación del Modelo Integrado de Planeación y Gestión MIPG y también se recibieron lineamientos para la formulación del Plan Anticorrupción y Atención al ciudadano para la vigencia 2018, específicamente sobre el tema de rendición de cuentas y participación ciudadana</t>
  </si>
  <si>
    <t>Tarea completada</t>
  </si>
  <si>
    <t xml:space="preserve">Durante el último trimestre del año se realizó un acompañamiento a todas las dependencias de la Unidad en el diligenciamiento del Formulario Único de Reporte de Avance a la Gestión FURAG a la luz del nuevo modelo integrado de planeación y gestión, esto servirá como insumo para la construcción del plan de trabajo del 2018 con el objetivo de darle cumplimiento a toda la implementación del MIPG </t>
  </si>
  <si>
    <t>4. Informes de las acciones realizadas (correos, piezas, reuniones, etc.)</t>
  </si>
  <si>
    <t>Se realizó divulgación de la documentación actualizada y así mismo se dio inicio a la estructuración de la estrategia de socialización del Sistema Integrado de Gestión para iniciar en el segundo semestre del año 2017</t>
  </si>
  <si>
    <r>
      <t xml:space="preserve">Durante el último trimestre del año se realizaron las siguientes acciones en el marco del Sistema Integrado de Gestión: </t>
    </r>
    <r>
      <rPr>
        <b/>
        <sz val="12"/>
        <color theme="1"/>
        <rFont val="Arial"/>
        <family val="2"/>
      </rPr>
      <t xml:space="preserve">
Sistema de Control Interno 
</t>
    </r>
    <r>
      <rPr>
        <sz val="12"/>
        <color theme="1"/>
        <rFont val="Arial"/>
        <family val="2"/>
      </rPr>
      <t xml:space="preserve">Se realizaron capacitaciones con todos los colaboradores de la Unidad dando a conocer el plan anticorrupción y el Modelo Estándar de Control Interno </t>
    </r>
    <r>
      <rPr>
        <b/>
        <sz val="12"/>
        <color theme="1"/>
        <rFont val="Arial"/>
        <family val="2"/>
      </rPr>
      <t xml:space="preserve">
Sistema de Seguridad y Salud en el Trabajo  </t>
    </r>
    <r>
      <rPr>
        <sz val="12"/>
        <color theme="1"/>
        <rFont val="Arial"/>
        <family val="2"/>
      </rPr>
      <t xml:space="preserve">
Se realizó divulgación para invitar a participar en el simulacro distrital de evacuación e incentivando pausas activas y la prevención y control de la hipertensión arterial; se divulgaron los resultados generales de las valoraciones medico ocupacionales periódicas,  se realizaron 7 exámenes de ingreso, 4 de retiro y 1 de  reintegro, se realizó campaña de reporte de condiciones inseguras el 5 de octubre, se realizó campaña lúdica para incentivar el orden y aseo , se llevó a cabo el tercer día saludable llevado a cabo el 17 de noviembre se hizo énfasis en la promoción de hábitos de vida saludable y se realizaron masajes puesto a puesto y masajes relajantes
</t>
    </r>
    <r>
      <rPr>
        <b/>
        <sz val="12"/>
        <color theme="1"/>
        <rFont val="Arial"/>
        <family val="2"/>
      </rPr>
      <t>Sistema de Gestión Documental</t>
    </r>
    <r>
      <rPr>
        <sz val="12"/>
        <color theme="1"/>
        <rFont val="Arial"/>
        <family val="2"/>
      </rPr>
      <t xml:space="preserve">
Se realizó diagnóstico documental como base para la actualización programa; será necesario actualizarlo nuevamente debido a la modificación del Modelo Integrado de Planeación y Gestión - MIPG, se logró la digitalización de  80.047 folios, de 76.682 folios que eran la meta del año 2017, se llevó a cabo una capacitación el 30 de noviembre en 5 sesiones en las cuales se expusieron las actualizaciones realizadas al Sistema de Gestión Documental, se continúa con el apoyo a los usuarios para la gestión funcional del Gesdoc, cuando algún colaborador lo requiera
</t>
    </r>
    <r>
      <rPr>
        <b/>
        <sz val="12"/>
        <color theme="1"/>
        <rFont val="Arial"/>
        <family val="2"/>
      </rPr>
      <t xml:space="preserve">
Sistema de Gestión Ambiental</t>
    </r>
    <r>
      <rPr>
        <sz val="12"/>
        <color theme="1"/>
        <rFont val="Arial"/>
        <family val="2"/>
      </rPr>
      <t xml:space="preserve">
Durante el trimestre la principal actividad de sensibilización fue realizada el 10 de octubre, en temas de responsabilidad ambiental, llevada a cabo a través del contrato de Bienestar; en ella se  hizo énfasis de forma lúdica de como ser amigables con el medio ambiente, tips sobre el consumo de energía, agua, papel y clasificación de residuos, se continúa incentivando la desconexión de equipos a través de los medios de comunicación interna de la Unidad; se mantiene la Configuración de ahorro de energía en los equipos de computo y la desconexión de Luminarias.</t>
    </r>
  </si>
  <si>
    <t xml:space="preserve">Se realizaron todas las mesas de trabajo necesarias con las diferentes dependencias de la Unidad para la estructuración de las actividades en los componentes del Plan Anticorrupción para la vigencia 2017, así como se asistió  a la asesoría en el Departamento Administrativo de la Función Púbica, se surtieron las actividades de divulgación del plan con los colaboradores de la Unidad, en las redes sociales y su publicación oficial de acuerdo a las exigencias de ley antes del 31 de enero de 2017
Se realizó todo el acompañamiento y coordinación con todas las áreas de la Unidad para el diligenciamiento del Formulario Único de Reporte de Avance en la Gestión FURAG para la vigencia 2016 cumpliendo los plazos establecidos
Se realizó la propuesta de la reestructuración del botón de transparencia y acceso a la información pública y actualmente se está trabajando en toda la actualización de la información de acuerdo a la normatividad aplicable  
Se realizó reunión con el equipo de autorizaciones de la Subdirección de Administración y Seguimiento para definir el mapa de riesgos de corrupción asociado al trámite de la Unidad
Se realizó una propuesta de presentación para la estrategia de rendición de cuentas para la vigencia 2017 y socializarla con los diferentes responsables de la Unidad
Se realizó acompañamiento a la implementación de la estrategia de Gobierno en Linea (Resolución de conformación del Comité de Seguridad de la información), se asistió a la reunión del equipo transversal de Planeación con Función Pública para conocer los avances en el Modelo Integrado de Planeación y Gestión V2
</t>
  </si>
  <si>
    <t>Necesidad de conocer experiencias internacionales en materia de políticas del mercado de trabajo
y de articular el SPE con el sector productivo del país</t>
  </si>
  <si>
    <t>Mejorar el reconocimiento del SPE por parte de empresarios,  gremios y entre otros actores del mercado de trabajo</t>
  </si>
  <si>
    <t>Diseñar una propuesta de eventos para promover el SPE con empresarios, agremiaciones, y cámaras de comercio en territorios priorizados</t>
  </si>
  <si>
    <t xml:space="preserve">A la fecha se cuenta con una programación de Eventos con ACOPI, la Cámara de comercio de Bogotá los cuales se desarrollarán a lo largo del año. Así mismo, se cuenta con una estrategia de trabajo para abordar con empresarios en el marco del evento "Empleaton" que se realizará durante el mes de octubre en 5 regiones priorizadas. </t>
  </si>
  <si>
    <t>Diseñar una estrategia para el acompañamiento y monitoreo de la implementación de las alianzas y a cuerdos de entendimiento celebrados con aliados estratégicos. </t>
  </si>
  <si>
    <t xml:space="preserve">Desde el equipo de dirección se construyó una matriz con el fin de hacer un monitoreo y control de la implementación{en de las alianzas actuales. Sin embargo, en un trabajo entre la subdirección de promoción se ha desicido unificar instrumentos para que así se inlcuyan las alianzas y acciones de promoción relacionadas a este evento en territorio. </t>
  </si>
  <si>
    <t>El aplicativo de Planeación SEPIA (Seguimiento Estratégico a Plan Institucional y de Acción) se encuentra en producción y es utilizado por las dependencias para el registro de reporte mensual de indicadores de PEI (Plan Estratégico Institucional). Durante el último trimestre se solicitaron ajustes y correcciones al área de Tecnología con el fin de mejorar funcionalidades tales como: recuperación de contraseña, generación, accesibilidad y visualización de reporte detallado y anual.
Se realizaron reuniones de re-socialización, ajustes y empalme por cambios en el equipo desarrollador del aplicativo, concluyendo la primera fase etapa de desarrollo para el módulo de Plan de Acción, que se encuentra en ambiente de pruebas. 
Evidencia: acceso al aplicativo a través del siguiente enlace http://www.serviciodeempleo.gov.co/sepia/#/login</t>
  </si>
  <si>
    <t>No se desarrollan acciones asociadas a asesorias jurídicas sobre lineamientos de programas adoptados por prestadores, debido a la inexistencia de requerimientos o necesidad de impulsar los mismos.</t>
  </si>
  <si>
    <t>No se adelantan acciones encaminadas a fijar reglas de ejecución de recursos del FOSFEC, tendiendo en cuenta que para el periodo identificado se elevó el volumen de trabajo del área por requerimientos asociados a la orbita funcional de la entidad (requerimiento de conceptos, revisión y ajuste de estudios previos de personas naturales para la vigencia 2018, adicional a  las acciones  atendidas por la ejecución de las funciones inherentes al área).</t>
  </si>
  <si>
    <t>Matriz con Recopilación de respuestas a peticiones emitidas por la Dirección de Empleo del Ministerio del Trabajo para la actualización del  manual de recursos Fosfec. El documento final no se encuentra elaborado por el requerimiento de la D.G. para revisar y validar losestudios previos para la ontratacion directa de personas naturales en la vigencia 2018.</t>
  </si>
  <si>
    <t>Capacitación Dirección Territorial Meta. (listado de asistencia, presentación y fotografias)
Reunión Direción de IVC delegación de facultades, listado de asistencia y presnetación proyectada.</t>
  </si>
  <si>
    <t>ABC Aplicación y seguimiento a las medidas de de priorización de MANO DE OBRA LOCAL</t>
  </si>
  <si>
    <t>Propuesta Modificación al Decreto que establece condiciones para certificar residencia a oferentes de mano de obra que residan en áreas de influencia de proyectos E&amp;P y especificaciones de registro y libros de las JAC; Concepto Excepción publicación de vacantes sector hidrocarburos A8441</t>
  </si>
  <si>
    <t xml:space="preserve">Total </t>
  </si>
  <si>
    <t>Subdirección de desarrollo y tecnología</t>
  </si>
  <si>
    <t>Durante el trimestre se elaboró un informe de acuerdos territoriales por el empleo en el marco de la Feria Nacional del Empleo y el Empresario. Adicionalmente, se elaboró un cronograma de posibles eventos de interes para que el SPE participe durante el 2018 en su labor de promoción.</t>
  </si>
  <si>
    <t>Durante el trimeste se realizó una propuesta de indicadores para el seguimiento de las alianzas según líneas de acción. A su vez, se realizó el informe de balance de las alianzas del SPE a nivel nacional a partir de una presentación.</t>
  </si>
  <si>
    <t>2. Listado de asistencia a las reuniones convocadas.</t>
  </si>
  <si>
    <t xml:space="preserve">CONTACT CENTER </t>
  </si>
  <si>
    <r>
      <rPr>
        <b/>
        <sz val="14"/>
        <color theme="1"/>
        <rFont val="Arial"/>
        <family val="2"/>
      </rPr>
      <t>Desde el equipo de implementación</t>
    </r>
    <r>
      <rPr>
        <sz val="14"/>
        <color theme="1"/>
        <rFont val="Arial"/>
        <family val="2"/>
      </rPr>
      <t xml:space="preserve"> se ha venido realizando acompañamiento a las alianzas territoriales  definidas por la Unidad del SPE:
</t>
    </r>
    <r>
      <rPr>
        <b/>
        <sz val="14"/>
        <color theme="1"/>
        <rFont val="Arial"/>
        <family val="2"/>
      </rPr>
      <t>1) Área Metropolitana del Valle de Aburra</t>
    </r>
    <r>
      <rPr>
        <sz val="14"/>
        <color theme="1"/>
        <rFont val="Arial"/>
        <family val="2"/>
      </rPr>
      <t xml:space="preserve">:  Se realiza toda la estrategia de fortalecimiento de las agencias de los entes territoriales quedando 8 convenios en firme, se empiece a discutir un plan de trabajo en conjunto para fortalecer igualmente la gestión empresarial de cada uno de los centros con un convenio con CREAME por parte del AMVA,  y la estrategia de comunicaciones de todos los centros como área metropolitana Articulación de la oferta social promovida por los municipios, existencia de comités subregionales y mesas departamentales de empleo.
</t>
    </r>
    <r>
      <rPr>
        <b/>
        <sz val="14"/>
        <color theme="1"/>
        <rFont val="Arial"/>
        <family val="2"/>
      </rPr>
      <t>2) Área Metropolitana de Barranquilla:</t>
    </r>
    <r>
      <rPr>
        <sz val="14"/>
        <color theme="1"/>
        <rFont val="Arial"/>
        <family val="2"/>
      </rPr>
      <t xml:space="preserve"> Se realizó diagnostico del funcionamiento del SPE  en el AMB (19 de mayo 2017), Se presento a la Unidad Administrativa especial del SPE las recomendaciones sobre la viabilidad de la determinacion de los fenomenos asociados a la empleabilidad como hecho metropolitano en los terminos del capitulo III de la ley 1625 de 2013(2 de junio 2017). Se encuentra en el segundo desembolso del recurso asignado al convenio para ejecutar las actividades descritas en el plan operativo.
</t>
    </r>
    <r>
      <rPr>
        <b/>
        <sz val="14"/>
        <color theme="1"/>
        <rFont val="Arial"/>
        <family val="2"/>
      </rPr>
      <t>3) Cauca:</t>
    </r>
    <r>
      <rPr>
        <sz val="14"/>
        <color theme="1"/>
        <rFont val="Arial"/>
        <family val="2"/>
      </rPr>
      <t xml:space="preserve"> En cuanto al acuerdo de empleo del Cauca, se tiene pendiente la firma del acuerdo por parte del Ministerio del Trabajo, para así poner en marcha el plan de trabajo.
</t>
    </r>
    <r>
      <rPr>
        <b/>
        <sz val="14"/>
        <color theme="1"/>
        <rFont val="Arial"/>
        <family val="2"/>
      </rPr>
      <t>4) Área Metropolitana de Bucaramanga-AMB:</t>
    </r>
    <r>
      <rPr>
        <sz val="14"/>
        <color theme="1"/>
        <rFont val="Arial"/>
        <family val="2"/>
      </rPr>
      <t xml:space="preserve">Han realizado desconcentraciones (ferias de servicios) en la ciudad de Bucaramanga a través de las cuales han llevado servicios de empleabilidad, colocación y capacitación a la población en el territotrio. Se cuenta con Estrategia de Comunicaciones para Empresarios diseñada y pendiente de definir su mecanismo de implementación. Se tiene definida la estrategia de promoción (comunicaciones) dirigida a empresarios, pendiente a la implementación de la misma.
</t>
    </r>
    <r>
      <rPr>
        <b/>
        <sz val="14"/>
        <color theme="1"/>
        <rFont val="Arial"/>
        <family val="2"/>
      </rPr>
      <t xml:space="preserve">
5) Risaralda:</t>
    </r>
    <r>
      <rPr>
        <sz val="14"/>
        <color theme="1"/>
        <rFont val="Arial"/>
        <family val="2"/>
      </rPr>
      <t xml:space="preserve"> Como compromisos dentro de las acciones adelantadas se adelantó   un Plan operativo el cual se desarrolló desde la Unidad con el apoyo de Alfredo Bateman asesor del despacho, para poner en marcha diferentes actividades que ayuden el desarrollo de la gestión.
La Propuesta del Plan de Trabajo que se encuentra en revisión por parte de la Gobernación de Risaralda, para que nos de su retroalimentación frente al mismo.
</t>
    </r>
    <r>
      <rPr>
        <b/>
        <sz val="14"/>
        <color theme="1"/>
        <rFont val="Arial"/>
        <family val="2"/>
      </rPr>
      <t>6) Plan PacíficoLa articulación en el Pacífico se ha hecho en 2 vías:</t>
    </r>
    <r>
      <rPr>
        <sz val="14"/>
        <color theme="1"/>
        <rFont val="Arial"/>
        <family val="2"/>
      </rPr>
      <t xml:space="preserve">
A. Articulación con el programa presidencial Todos Somos Pacífico.
B. Articulación con la Alianza del Suroccidente Colombiano, conformado por las CCF de Chocó, Valle, Cauca, Nariño y Putumayo. 
Ahora bien, como respuesta a los compromisos del Gobierno Nacional después de los paros cívicos de Quibdó y Buenaventura, se estableció un equipo conjunto para lograr acciones puntuales y urgentes en el litoral, especialmente en los municipios de Quibdó, Buenaventura, Guapí y Tumaco. Se adjunta presentación y acta de compromisos de este equipo. 
</t>
    </r>
    <r>
      <rPr>
        <b/>
        <sz val="14"/>
        <color theme="1"/>
        <rFont val="Arial"/>
        <family val="2"/>
      </rPr>
      <t>7) Alcaldía de Cali:</t>
    </r>
    <r>
      <rPr>
        <sz val="14"/>
        <color theme="1"/>
        <rFont val="Arial"/>
        <family val="2"/>
      </rPr>
      <t xml:space="preserve"> La articulación con la Alcaldía de Cali en este trimestre se vio mermada por una coyuntura de la entidad, no obstante en el mes de Junio se reactivó directamente con la Secretaría de Desarrollo Económico, además de generar reuniones virtuales y presenciales en Bogotá, para las semanas siguientes, con el objeto de retomar: : las diferentes estrategias para atención a población de difícil inserción laboral que tenemos en Cali para víctimas de conflicto armado, personas con discapacidad, jóvenes y mujeres, las seguimos impulsando con la red de prestadores aliada en la ciudad; la información del Observatorio del SPE está a disposición cada vez con más detalle y oportunidad; nuestra asesoría técnica y promoción de la articulación hoy se está reforzando con un profesional de apoyo permanente en el Valle del Cauca, por parte de la Unidad del SPE.
Se ha participado en el lanzamiento de la alianza y taller de focalización, a la fecha se quiere potenciar esta alianza para impulsar FOE y estrategia específica para la subregión. Como respuesta a los compromisos del gobierno nacional después de los paros cívicos, se estableció un equipo conjunto para lograr acciones puntuales y urgentes en el litoral, especialmente en Quibdó, Buenaventura Guapi y Tumaco.</t>
    </r>
  </si>
  <si>
    <t xml:space="preserve">Se cuenta con borrador de la resolución donde se adoptará el Plan de Desarrollo del Talento Humano, el cual incluye el Plan institucional de Capacitación y el Plan de Bienestar y Estímulos. Se está adelantando el proceso precontractual, el cual definirá como queda de manera definitiva el plan. 
En relación al Plan de Capacitación se llevó a cabo la jornada de inducción en febrero. Se está adelantando el proceso precontractual, el cual definirá como queda de manera definitiva el plan. 
</t>
  </si>
  <si>
    <r>
      <t xml:space="preserve">Durante el trimestre  en relación con el plan de trabajo propuesto se llevo a cabo lo siguiente:
- Se estableció el Plan de trabajo y el Plan de capacitación
- Contrato para exámenes médicos de ingreso y egreso, periodicos (contrato 58).
- El 9 de marzo se envió correo a los brigadistas solicitando aportes para el ajuste al plan de emergencias.
-  Se creó el correo seguridadysalud@serviciodeempleo.gov.co
-  Se realizó diagnóstico de las condiciones de seguridad, salud y trabajo de los colaboradores de la Entidad. 
-  Se oficializó el formato de Auto-reporte de condiciones adversas de salud y trabajo, pendiente oficializar el procedimiento,
- Se adoptó la Política de acoso laboral resolución 289 del 30 de marzo de 2017 .
- Se realizó divulgación de temas como: hábitos de vida saludable,  reporte accidentes de trabajo, orden y aseo a través de las pantallas ubicadas en la Unidad.
- Se diligenciaron 38 declaraciones de Información Personal y Estado de Salud correspondiente a Contratistas, con el fin de actualizar el perfil socio demográfico. 
- Durante el trimestre se realizaron 9  Examenes Médico ocupacionales
- Se actualizó la  información del registro de ausentismo.
- Se presento al COPASST la propuesta de plan de trabajo en SG-SST.  
- Se revisó la matriz legal y se hicieron las actualizaciones pertinentes
- Se envió a Planeación el procedimiento  de asignación de Elementos de Protección Personal -EPP- Pendiente codificación  (27 de marzo).
- Se cuenta con borrador del Programa de Vigilancia Epidemiológíca Prevención de Enfermedades Cardiovasculares.
- Se envió el procedimiento de exámenes médicos ocupacionales para oficializar  (23 de marzo) y  el procedimiento de identificación  de riesgos y peligros (24 de marzo)
- Mediante resolución 201 del 15 de marzo se conforma y se asignan las funciones del Comité operativo de Emergencia-  COE.
</t>
    </r>
    <r>
      <rPr>
        <b/>
        <sz val="14"/>
        <color theme="1"/>
        <rFont val="Arial"/>
        <family val="2"/>
      </rPr>
      <t xml:space="preserve">
Pendiente:</t>
    </r>
    <r>
      <rPr>
        <sz val="14"/>
        <color theme="1"/>
        <rFont val="Arial"/>
        <family val="2"/>
      </rPr>
      <t xml:space="preserve"> 
-  Realizar los ajustes a que haya lugar del plan de emergencias 
- Oficializar el Procedimiento exámenes médicos Ocupacionales y   el procedimiento de identificación  de riesgos y peligros 
- Oficializar el procedimiento de asignación de EPP y de Autoreporte de condiciones Adversas
-  Oficializar el programa de Vigilancia Epidemiológíca Prevención de Enfermedades Cardiovasculares.
</t>
    </r>
  </si>
  <si>
    <r>
      <t xml:space="preserve">Durante el 2do trimestre en relación con el plan de trabajo propuesto se llevo a cabo lo siguiente:
- Se oficializó el Procedimiento exámenes médicos Ocupacionales  
- En al jornada de inducción con los nuevos colaboradores, se presentaron temas relacionados con el Sistema de Gestión de Seguridad y Salud en el Trabajo
- Se llevó a cabo la 1era inspección Planeada el 22 de junio.
- Durante el trimestre se divulgaron los siguientes temas: hábitos de vida saludable, pausas activas, accidente laboral, prevención y control de hipertención arterial, política de alcohol y tabaquismo, política de seguridad y salud, ergnonomía, orden y aseo, conformación de Comité Paritario y Convivencia, política de acoso laboral, reporte de condiciones adversas.
- De 64 contratistas, al cierre del 2do trimestre han diligenciaron 59 declaraciones de Información Personal y Estado de Salud. Estan pendientes 5, quienes estan en proceso de suministrar la información.
-Se actualizó la  información del registro de ausentismo.
- Se invito a los colaboradores a reportar condiciones inseguras de trabajo, a través de correo electrónico y pantallas.
- Se han realizado las siguientes actividadese en temas de "Orden y Aseo": Visitas a las dependencias de Secretaría General, Subdirección de Desarrollo y Tecnología y de Promoción y se ha venido promoción el tema a través de las pantallas institucionales y correo electrónico.
- Se llevo a cabo taller de higiene postural el 28 de junio.
- Se realizó capacitación el 30 de junio denominada a los brigadistas denominada "Acción educativa vivencial brigada de emergias".
- En junio se realizó la aprobación final por parte del COPASST de la Política de Seguridad y Salud en el Trabajo.
- Se expidió la resolución 289 de 30 de marzo, donde se adoptan medidas preventivas y correctivas de acoso laboral , dicha resolución se socializó a través de pantallas institucionales en junio. 
- Se ha venido actualizando la matriz legal, ultima revisión 23 de junio. 
- Se llevaron a cabo las siguientes capacitaciones al COPASST: Funciones y responsabiliddes del COPASST e Inspecciones Planeadas.
- Al Comité de Convivencia se le capacitó en temas de Acoso Laboral.
</t>
    </r>
    <r>
      <rPr>
        <b/>
        <sz val="14"/>
        <color theme="1"/>
        <rFont val="Arial"/>
        <family val="2"/>
      </rPr>
      <t xml:space="preserve">Pendiente: </t>
    </r>
    <r>
      <rPr>
        <sz val="14"/>
        <color theme="1"/>
        <rFont val="Arial"/>
        <family val="2"/>
      </rPr>
      <t xml:space="preserve">
-  Realizar los ajustes a que haya lugar del plan de emergencias
- Oficializar el procedimiento de identificación  de riesgos y peligros 
-  Oficializar el procedimiento de asignación de EPP y de Autoreporte de condiciones Adversas
-  Oficializar el programa de Prevención Vigilancia Epidemiológíca Prevención de Enfermedades Cardiovasculares.
- Diseñar el Programa de Vigilancia Epidemiológica Desorden Músculo Esqueléticos
- Diseñar el programa de conservación y cuidado visual
- Actualizar matriz de identificación de riesgos  y peligros ( teletrabajo)
- Manejo de estrés y practicas de relajación
- Socializar el COE en la Unidad</t>
    </r>
  </si>
  <si>
    <r>
      <t xml:space="preserve">Durante el 3er trimestre en relación con el plan de trabajo propuesto se llevo a cabo lo siguiente:
-  </t>
    </r>
    <r>
      <rPr>
        <b/>
        <sz val="14"/>
        <color theme="1"/>
        <rFont val="Arial Narrow"/>
        <family val="2"/>
      </rPr>
      <t>Inspección planeada:</t>
    </r>
    <r>
      <rPr>
        <sz val="14"/>
        <color theme="1"/>
        <rFont val="Arial Narrow"/>
        <family val="2"/>
      </rPr>
      <t xml:space="preserve"> Se llevo a cabo el 15 de septiembre, se realizó énfasis en Orden y Aseo.
-- </t>
    </r>
    <r>
      <rPr>
        <b/>
        <sz val="14"/>
        <color theme="1"/>
        <rFont val="Arial Narrow"/>
        <family val="2"/>
      </rPr>
      <t>Divulgaron temas Seguridad y Salud en el Trabajo:</t>
    </r>
    <r>
      <rPr>
        <sz val="14"/>
        <color theme="1"/>
        <rFont val="Arial Narrow"/>
        <family val="2"/>
      </rPr>
      <t xml:space="preserve"> Reporte de condiciones adversas, prevención de accidentes y caídas,   invitación día saludable (julio y septiembre), beneficios uso de escaleras, pausas activas, socialización del Comité Operativo de Emergencias, promoción  del la Resolución 1956 de 2008 en relación al "espacio libre de humo", programa Orden y Aseo, política de prevención de sustancias psicoactivas, política de seguridad y salud en el trabajo y actualización formato declaración salud. 
</t>
    </r>
    <r>
      <rPr>
        <b/>
        <sz val="14"/>
        <color theme="1"/>
        <rFont val="Arial Narrow"/>
        <family val="2"/>
      </rPr>
      <t>- Formato declaración de saludo:</t>
    </r>
    <r>
      <rPr>
        <sz val="14"/>
        <color theme="1"/>
        <rFont val="Arial Narrow"/>
        <family val="2"/>
      </rPr>
      <t xml:space="preserve"> De 62 contratistas, al cierre del 3er trimestre han diligenciado 61 declaraciónes de información Personal  y Estado de Salud. Está pendiente 1, quien está en proceso de suministrar la información.
- </t>
    </r>
    <r>
      <rPr>
        <b/>
        <sz val="14"/>
        <color theme="1"/>
        <rFont val="Arial Narrow"/>
        <family val="2"/>
      </rPr>
      <t>Exámenes médico ocupacionales:</t>
    </r>
    <r>
      <rPr>
        <sz val="14"/>
        <color theme="1"/>
        <rFont val="Arial Narrow"/>
        <family val="2"/>
      </rPr>
      <t xml:space="preserve"> Al cierre de septiembre se han realizado los siguientes exámene médicos ocupacionales: 7 exámenes de egreso, 9 de ingreso, 1 periodico por cambio de ocupación, 1 post-incapacidad y se tiene programado uno para noviembre por reintegro y 51 exámenes periodicos en jornada realizada en la última semana de septiembre.
</t>
    </r>
    <r>
      <rPr>
        <b/>
        <sz val="14"/>
        <color theme="1"/>
        <rFont val="Arial Narrow"/>
        <family val="2"/>
      </rPr>
      <t>-Registro de ausentismo:</t>
    </r>
    <r>
      <rPr>
        <sz val="14"/>
        <color theme="1"/>
        <rFont val="Arial Narrow"/>
        <family val="2"/>
      </rPr>
      <t xml:space="preserve"> Se actualizó constantemente la información.
</t>
    </r>
    <r>
      <rPr>
        <b/>
        <sz val="14"/>
        <color theme="1"/>
        <rFont val="Arial Narrow"/>
        <family val="2"/>
      </rPr>
      <t>- Orden y Aseo:</t>
    </r>
    <r>
      <rPr>
        <sz val="14"/>
        <color theme="1"/>
        <rFont val="Arial Narrow"/>
        <family val="2"/>
      </rPr>
      <t xml:space="preserve"> Se han venido realizando diferentes campañas de sensibilización como; socialización de fotos de puestos de trabajo desorganizados; personaje del orden y aseo que promovió los fundamentos del programa (5S- Hábitos de mejoramiento continuo). Adicionalmente en la inspección planeada realizada en septiembre se hizó énfasis en este tema.
-</t>
    </r>
    <r>
      <rPr>
        <b/>
        <sz val="14"/>
        <color theme="1"/>
        <rFont val="Arial Narrow"/>
        <family val="2"/>
      </rPr>
      <t xml:space="preserve"> Días Saludables:</t>
    </r>
    <r>
      <rPr>
        <sz val="14"/>
        <color theme="1"/>
        <rFont val="Arial Narrow"/>
        <family val="2"/>
      </rPr>
      <t xml:space="preserve"> Se llevaron a cabo dos días saludables en los cuales se promovieron hábitos de vida saludable (uso escaleras, masajes, nutrición)
</t>
    </r>
    <r>
      <rPr>
        <b/>
        <sz val="14"/>
        <color theme="1"/>
        <rFont val="Arial Narrow"/>
        <family val="2"/>
      </rPr>
      <t>- Manejo de estrés y practicas de relajación:</t>
    </r>
    <r>
      <rPr>
        <sz val="14"/>
        <color theme="1"/>
        <rFont val="Arial Narrow"/>
        <family val="2"/>
      </rPr>
      <t xml:space="preserve"> Se realizaron sesiones de masajes puesto a puesto y se realizó un ejercicio de risoterapia grupal.
- En la sesión del COPASST de septiembre se socializó el avance del sistema de Seguridad y Salud en el Trabajo.
- Se ha venido actualizando la matriz legal.
- Se oficializaron los siguientes procedimientos: El procedimiento de asignación de EPP TH-Pr-16 y de Autoreporte de condiciones Adversas TH-Pr-15
</t>
    </r>
    <r>
      <rPr>
        <b/>
        <sz val="14"/>
        <color theme="1"/>
        <rFont val="Arial Narrow"/>
        <family val="2"/>
      </rPr>
      <t>Nota</t>
    </r>
    <r>
      <rPr>
        <sz val="14"/>
        <color theme="1"/>
        <rFont val="Arial Narrow"/>
        <family val="2"/>
      </rPr>
      <t xml:space="preserve">:  No se va a  oficializar el procedimiento de identificación  de riesgos y peligros - No es necesario 
</t>
    </r>
    <r>
      <rPr>
        <b/>
        <sz val="14"/>
        <color theme="1"/>
        <rFont val="Arial Narrow"/>
        <family val="2"/>
      </rPr>
      <t xml:space="preserve">Pendiente: </t>
    </r>
    <r>
      <rPr>
        <sz val="14"/>
        <color theme="1"/>
        <rFont val="Arial Narrow"/>
        <family val="2"/>
      </rPr>
      <t xml:space="preserve">
-  Realizar los ajustes a que haya lugar del plan de emergencias y divulgarlo.
-  Oficializar el programa de Prevención Vigilancia Epidemiológíca Prevención de Enfermedades Cardiovasculares.
- Diseñar el Programa de Vigilancia Epidemiológica Desorden Músculo Esqueléticos
- Diseñar el programa de conservación y cuidado visual
- Actualizar matriz de identificación de riesgos  y peligros ( teletrabajo)
- Medición Riesgo Psicosocial.
- Revisión del reglamento de Higiene, modificar y socializar</t>
    </r>
  </si>
  <si>
    <r>
      <t xml:space="preserve">Durante el 4to trimestre se llevó a cabo las siguientes actividades en relación al Plan de Trabajo:
</t>
    </r>
    <r>
      <rPr>
        <b/>
        <sz val="12"/>
        <color theme="1"/>
        <rFont val="Arial Narrow"/>
        <family val="2"/>
      </rPr>
      <t>Actividades pendientes de trimestres anteriores</t>
    </r>
    <r>
      <rPr>
        <sz val="12"/>
        <color theme="1"/>
        <rFont val="Arial Narrow"/>
        <family val="2"/>
      </rPr>
      <t xml:space="preserve">
</t>
    </r>
    <r>
      <rPr>
        <b/>
        <sz val="12"/>
        <color theme="1"/>
        <rFont val="Arial Narrow"/>
        <family val="2"/>
      </rPr>
      <t>-  Realizar los ajustes a que haya lugar del plan de emergencias</t>
    </r>
    <r>
      <rPr>
        <sz val="12"/>
        <color theme="1"/>
        <rFont val="Arial Narrow"/>
        <family val="2"/>
      </rPr>
      <t xml:space="preserve">: el 20 de octubre se actualizó el plan de emergencia teniendo en cuenta los riesgos a los cuales esta expuesta la entidad y sus colaboradores; así como la adopción de metodología acorde con el tamaño y estructura de la Entidad.
- </t>
    </r>
    <r>
      <rPr>
        <b/>
        <sz val="12"/>
        <color theme="1"/>
        <rFont val="Arial Narrow"/>
        <family val="2"/>
      </rPr>
      <t xml:space="preserve"> Programa  Cardiovasculares</t>
    </r>
    <r>
      <rPr>
        <sz val="12"/>
        <color theme="1"/>
        <rFont val="Arial Narrow"/>
        <family val="2"/>
      </rPr>
      <t xml:space="preserve">: se oficializó a través del la circular 21 del 22 de diciembre
</t>
    </r>
    <r>
      <rPr>
        <b/>
        <sz val="12"/>
        <color theme="1"/>
        <rFont val="Arial Narrow"/>
        <family val="2"/>
      </rPr>
      <t>- Diseñar el Programa de prevención de peligro biomecanico con énfasis osteomuslcula</t>
    </r>
    <r>
      <rPr>
        <sz val="12"/>
        <color theme="1"/>
        <rFont val="Arial Narrow"/>
        <family val="2"/>
      </rPr>
      <t xml:space="preserve">r: se oficializó a través del la circular 21 del 22 de diciembre
</t>
    </r>
    <r>
      <rPr>
        <b/>
        <sz val="12"/>
        <color theme="1"/>
        <rFont val="Arial Narrow"/>
        <family val="2"/>
      </rPr>
      <t>- Diseñar el programa de conservación y cuidado visual</t>
    </r>
    <r>
      <rPr>
        <sz val="12"/>
        <color theme="1"/>
        <rFont val="Arial Narrow"/>
        <family val="2"/>
      </rPr>
      <t xml:space="preserve">: se oficializó a través del la circular 21 del 22 de diciembre
</t>
    </r>
    <r>
      <rPr>
        <b/>
        <sz val="12"/>
        <color theme="1"/>
        <rFont val="Arial Narrow"/>
        <family val="2"/>
      </rPr>
      <t xml:space="preserve">- Actualizar matriz de identificación de riesgos  y peligros ( teletrabajo): </t>
    </r>
    <r>
      <rPr>
        <sz val="12"/>
        <color theme="1"/>
        <rFont val="Arial Narrow"/>
        <family val="2"/>
      </rPr>
      <t>Se actualizó en octubre de 2017 en la cual se incluyeron los riesgos asociados al teletrabajo.</t>
    </r>
    <r>
      <rPr>
        <b/>
        <sz val="12"/>
        <color theme="1"/>
        <rFont val="Arial Narrow"/>
        <family val="2"/>
      </rPr>
      <t xml:space="preserve">
- Medición Riesgo Psicosocial:</t>
    </r>
    <r>
      <rPr>
        <sz val="12"/>
        <color theme="1"/>
        <rFont val="Arial Narrow"/>
        <family val="2"/>
      </rPr>
      <t xml:space="preserve"> Llevada a cabo el 27 de noviembre.
</t>
    </r>
    <r>
      <rPr>
        <b/>
        <sz val="12"/>
        <color theme="1"/>
        <rFont val="Arial Narrow"/>
        <family val="2"/>
      </rPr>
      <t>- Revisión del reglamento de Higiene</t>
    </r>
    <r>
      <rPr>
        <sz val="12"/>
        <color theme="1"/>
        <rFont val="Arial Narrow"/>
        <family val="2"/>
      </rPr>
      <t xml:space="preserve">, modificar y socializar: Se realizó adoptó el nuevo reglamento a través de la resolución 971 de 2017.
</t>
    </r>
    <r>
      <rPr>
        <b/>
        <sz val="12"/>
        <color theme="1"/>
        <rFont val="Arial Narrow"/>
        <family val="2"/>
      </rPr>
      <t>Del 4to trimestre:</t>
    </r>
    <r>
      <rPr>
        <sz val="12"/>
        <color theme="1"/>
        <rFont val="Arial Narrow"/>
        <family val="2"/>
      </rPr>
      <t xml:space="preserve">
</t>
    </r>
    <r>
      <rPr>
        <b/>
        <sz val="12"/>
        <color theme="1"/>
        <rFont val="Arial Narrow"/>
        <family val="2"/>
      </rPr>
      <t xml:space="preserve"> -Realizar inspecciones planeadas</t>
    </r>
    <r>
      <rPr>
        <sz val="12"/>
        <color theme="1"/>
        <rFont val="Arial Narrow"/>
        <family val="2"/>
      </rPr>
      <t xml:space="preserve">: Se llevo a cabo la última inspeccion planeda el 19 de diciembre.  
</t>
    </r>
    <r>
      <rPr>
        <b/>
        <sz val="12"/>
        <color theme="1"/>
        <rFont val="Arial Narrow"/>
        <family val="2"/>
      </rPr>
      <t>- Garantizar la afiliación al Sistema General de Riesgos Laborales SGRL:</t>
    </r>
    <r>
      <rPr>
        <sz val="12"/>
        <color theme="1"/>
        <rFont val="Arial Narrow"/>
        <family val="2"/>
      </rPr>
      <t xml:space="preserve"> Se realiza afiliación a la ARL de los funcionarios y contratistas antes de inciar labores.
</t>
    </r>
    <r>
      <rPr>
        <b/>
        <sz val="12"/>
        <color theme="1"/>
        <rFont val="Arial Narrow"/>
        <family val="2"/>
      </rPr>
      <t>- Realizar divulgación de temas relacionados con Seguridad y Salud en el Trabajo:</t>
    </r>
    <r>
      <rPr>
        <sz val="12"/>
        <color theme="1"/>
        <rFont val="Arial Narrow"/>
        <family val="2"/>
      </rPr>
      <t xml:space="preserve"> Se realizó divulgación invitar a participar en el simulacro distrital de evacuación e incentivando pausas activas y la prevención y control de la hipertension arterial; se divulgaron los resultados generales de las valoraciones medico ocupacionales periodicas.  
- </t>
    </r>
    <r>
      <rPr>
        <b/>
        <sz val="12"/>
        <color theme="1"/>
        <rFont val="Arial Narrow"/>
        <family val="2"/>
      </rPr>
      <t>Formato declaración de salud:</t>
    </r>
    <r>
      <rPr>
        <sz val="12"/>
        <color theme="1"/>
        <rFont val="Arial Narrow"/>
        <family val="2"/>
      </rPr>
      <t xml:space="preserve"> De 74 contratistas, al cierre del 4to trimestre han diligenciado 68 declaraciónes de información Personal  y Estado de Salud. Quedaron pendiente 6 contratistas por diligenciar el formato que fueron contratistas vinculados en el último trimestre.
</t>
    </r>
    <r>
      <rPr>
        <b/>
        <sz val="12"/>
        <color theme="1"/>
        <rFont val="Arial Narrow"/>
        <family val="2"/>
      </rPr>
      <t>- Realizar los Examenes Médico ocupacionales:</t>
    </r>
    <r>
      <rPr>
        <sz val="12"/>
        <color theme="1"/>
        <rFont val="Arial Narrow"/>
        <family val="2"/>
      </rPr>
      <t xml:space="preserve"> Se realizaron 7 exámenes de ingreso, 4 de retiro y 1 de de reintegro.
- Actualizar información del registro de ausentismos: Se actualiza periodicamente.
- </t>
    </r>
    <r>
      <rPr>
        <b/>
        <sz val="12"/>
        <color theme="1"/>
        <rFont val="Arial Narrow"/>
        <family val="2"/>
      </rPr>
      <t>Incentivar a los colaboradores a reportar condiciones inseguras de trabajo:</t>
    </r>
    <r>
      <rPr>
        <sz val="12"/>
        <color theme="1"/>
        <rFont val="Arial Narrow"/>
        <family val="2"/>
      </rPr>
      <t xml:space="preserve"> Se realizó campaña de reporte de condiciones inseguras el 5 de octubre.
</t>
    </r>
    <r>
      <rPr>
        <b/>
        <sz val="12"/>
        <color theme="1"/>
        <rFont val="Arial Narrow"/>
        <family val="2"/>
      </rPr>
      <t>- Implementar el programa de Orden y Aseo:</t>
    </r>
    <r>
      <rPr>
        <sz val="12"/>
        <color theme="1"/>
        <rFont val="Arial Narrow"/>
        <family val="2"/>
      </rPr>
      <t xml:space="preserve"> El 2 de noviembre se realizó campaña lúdica para incentivar el orden y aseo  
- </t>
    </r>
    <r>
      <rPr>
        <b/>
        <sz val="12"/>
        <color theme="1"/>
        <rFont val="Arial Narrow"/>
        <family val="2"/>
      </rPr>
      <t>Promover hábitos de vida saludables-actividad física:</t>
    </r>
    <r>
      <rPr>
        <sz val="12"/>
        <color theme="1"/>
        <rFont val="Arial Narrow"/>
        <family val="2"/>
      </rPr>
      <t xml:space="preserve"> El tercer día saludable llevado a cabo el 17 de noviembre se hizo énfasis en la promoción de hábitos de vida saludable.
</t>
    </r>
    <r>
      <rPr>
        <b/>
        <sz val="12"/>
        <color theme="1"/>
        <rFont val="Arial Narrow"/>
        <family val="2"/>
      </rPr>
      <t>- Manejo de estrés y practicas de relajación:</t>
    </r>
    <r>
      <rPr>
        <sz val="12"/>
        <color theme="1"/>
        <rFont val="Arial Narrow"/>
        <family val="2"/>
      </rPr>
      <t xml:space="preserve"> Se realizaron masajes puesto a puesto y masajes relajantes, durante el tercer día saludable.
</t>
    </r>
    <r>
      <rPr>
        <b/>
        <sz val="12"/>
        <color theme="1"/>
        <rFont val="Arial Narrow"/>
        <family val="2"/>
      </rPr>
      <t>- Presentar avances del proceso de implementación del SG-SST a la alta Dirección:</t>
    </r>
    <r>
      <rPr>
        <sz val="12"/>
        <color theme="1"/>
        <rFont val="Arial Narrow"/>
        <family val="2"/>
      </rPr>
      <t xml:space="preserve"> Se realizan los reportes trimestrales a través del Plan de acción.
</t>
    </r>
    <r>
      <rPr>
        <b/>
        <sz val="12"/>
        <color theme="1"/>
        <rFont val="Arial Narrow"/>
        <family val="2"/>
      </rPr>
      <t>-  Participar al Comité Paritario de Seguridad y Salud en el Trabajo sobre los resultados y avances en el  SG-SS</t>
    </r>
    <r>
      <rPr>
        <sz val="12"/>
        <color theme="1"/>
        <rFont val="Arial Narrow"/>
        <family val="2"/>
      </rPr>
      <t xml:space="preserve">: en las sesiones de noviembre y diciembre fueron presentados los avances.
</t>
    </r>
    <r>
      <rPr>
        <b/>
        <sz val="12"/>
        <color theme="1"/>
        <rFont val="Arial Narrow"/>
        <family val="2"/>
      </rPr>
      <t>- Revisar la matriz legal y hacer las actualizaciones que contemplen las normas del Sistema General de Riesgos aplicables a la unidad:</t>
    </r>
    <r>
      <rPr>
        <sz val="12"/>
        <color theme="1"/>
        <rFont val="Arial Narrow"/>
        <family val="2"/>
      </rPr>
      <t xml:space="preserve"> La última actualización se realizó en junio.
</t>
    </r>
    <r>
      <rPr>
        <b/>
        <sz val="12"/>
        <color theme="1"/>
        <rFont val="Arial Narrow"/>
        <family val="2"/>
      </rPr>
      <t>-Implementar las acciones Preventivas, Correctivas y de Mejora que se requieran para garantizar la  mejora continua del SG-SST:</t>
    </r>
    <r>
      <rPr>
        <sz val="12"/>
        <color theme="1"/>
        <rFont val="Arial Narrow"/>
        <family val="2"/>
      </rPr>
      <t xml:space="preserve"> Se realizaron actualizaciones al formato de declaración salud, el plan de emergencias, la matriz de riesgos y peligros, el procedimiento de examenes médico ocupacionales.
</t>
    </r>
    <r>
      <rPr>
        <b/>
        <sz val="12"/>
        <color theme="1"/>
        <rFont val="Arial Narrow"/>
        <family val="2"/>
      </rPr>
      <t>Pendiente:</t>
    </r>
    <r>
      <rPr>
        <sz val="12"/>
        <color theme="1"/>
        <rFont val="Arial Narrow"/>
        <family val="2"/>
      </rPr>
      <t xml:space="preserve">
- Definir y documentar los indicadores de estructura, proceso y resultado del SG-SST.: se cuenta con borrador, pendiente de aprobación por el Secretario General.
- Divulgación plan de emergencias.
</t>
    </r>
  </si>
  <si>
    <t xml:space="preserve">Durante el trimestre se llevo a cabo lo siguiente en relación al Programa de Gestión Documental:
- Organización y revisión de documentación ingresada a Gesdoc: se continua con la revisión constante de las carpetas creadas por el Administrador  (no hacen parte el 100% de las existentes).
- Inventario y organización de archivo físico de la Unidad:  Debido a que en el trimestre se recibieron tranferencias documentales, se actualizó el inventario del archivo rodante con ubicación topográfica. 
- Se cuenta con inventario documental del archivo de gestión, el cual se encuentra físicamente en cada oficina, con fecha inicial desde el  2014 y  con corte al 15 de septiembre de  2017. Teniendo en cuenta que durante el trimestre se cumplió con la meta de digitaización del 30%, esta se ajusta quedando en el 50%, equivalente a 76.682 fólios. 
- A septiembre se ha digitalizado el 63,12% de la meta, equivalente a 48.400 fólios.
- Se realizó capacitación el 17 y 18 de agosto en Gestión Documental, asistieron 5 colaboradores de la Unidad.
-  Se continúa con el apoyo a los usuarios para la gestión funcional del Gesdoc, cuando algún colaborador lo requiera.
- Teniendo en cuenta la solicitud del Archivo General de la Nación en relación a la convalidación de las Tablas de Retención Documental, la Entidad verificó normatividad en relación a la estructura de la Unidad, procesos y procedimientos, lo que llevó a un ajuste en las series documentales, así mismo se convocó a las diferentes dependencias de la Entidad para su revisión.
</t>
  </si>
  <si>
    <r>
      <t xml:space="preserve">Desde el equipo de implementación se ha venido realizando acompañamiento a las alianzas territoriales  definidas por la Unidad del SPE:
</t>
    </r>
    <r>
      <rPr>
        <b/>
        <sz val="12"/>
        <color theme="1"/>
        <rFont val="Arial"/>
        <family val="2"/>
      </rPr>
      <t xml:space="preserve">
1) Área Metropolitana del Valle de Aburra</t>
    </r>
    <r>
      <rPr>
        <sz val="12"/>
        <color theme="1"/>
        <rFont val="Arial"/>
        <family val="2"/>
      </rPr>
      <t xml:space="preserve">:  El profesional de implementación Carlos Castañeda entrego el siguiente reporte:  Se realiza toda la estrategia de fortalecimiento de las agencias de los entes territoriales quedando 8 convenios en firme, se empiece a discutir un plan de trabajo en conjunto con el área de comunicaciones a nivel regional que fue presentado el 28 de julio por proyecto FOE como plan de comunicaciones con un valor $258.000.000 igualmente la gestión empresarial de cada uno de los centros con un convenio con CREAME por parte del AMVA,  Articulación de la oferta social promovida por los municipios, existencia de comités subregionales y mesas departamentales de empleo.se realiza la activación de SISE de los municipios que fueron viabilizados para renovación , el proyecto FOE no fue aceptado por capacidad instalada en los municipios. En el mes de septiembre se realiza el lanzamiento de la Feria Nacional del Empleo y el Empresario donde participa con stand reuniendo a los municipios que cuentan con centros de empleo autorizados, asi mismo llevaron detalles a los empresarios 
</t>
    </r>
    <r>
      <rPr>
        <b/>
        <sz val="12"/>
        <color theme="1"/>
        <rFont val="Arial"/>
        <family val="2"/>
      </rPr>
      <t xml:space="preserve">
2) Área Metropolitana de Barranquilla</t>
    </r>
    <r>
      <rPr>
        <sz val="12"/>
        <color theme="1"/>
        <rFont val="Arial"/>
        <family val="2"/>
      </rPr>
      <t xml:space="preserve">: El profesional de implementación  Alvaro Omeara entrego el siguiente reporte: Se realizó la socialización y firma del HECHO METROPOLITANO DE EMPLEO a las cajas de compensación familiar Combarranquilla, Comfamiliar Atlantico, Cajacopi, y los entes territoriales que conforman el Área Metropolitana de Barranquilla .Se acompaño firma del Hecho Metropolitano de conformidad al convenio 109 el 16 de agosto de 2017. 
</t>
    </r>
    <r>
      <rPr>
        <b/>
        <sz val="12"/>
        <color theme="1"/>
        <rFont val="Arial"/>
        <family val="2"/>
      </rPr>
      <t>3) Cauca</t>
    </r>
    <r>
      <rPr>
        <sz val="12"/>
        <color theme="1"/>
        <rFont val="Arial"/>
        <family val="2"/>
      </rPr>
      <t xml:space="preserve">:Se tiene planeado realizar la firma del acuerdo el 20 de octubre de 2017
</t>
    </r>
    <r>
      <rPr>
        <b/>
        <sz val="12"/>
        <color theme="1"/>
        <rFont val="Arial"/>
        <family val="2"/>
      </rPr>
      <t>4) Área Metropolitana de Bucaramanga-AMB</t>
    </r>
    <r>
      <rPr>
        <sz val="12"/>
        <color theme="1"/>
        <rFont val="Arial"/>
        <family val="2"/>
      </rPr>
      <t xml:space="preserve">: El profesional de implementación  Alberto Munevar entrego el siguiente reporte: En el mes de septiembre se realizó seguimiento a las acciones realizadas por parte del Área Metropolitana de Bucaramanga-AMB en torno al Hecho Metropolitano del SPE. AMB avanzó en el análisis de información de buscadores de empleo que hayan sido colocados en los 4 municipios que conforman el Área, para la toma de decisiones en torno a programas y estrategias de empleabilidad. Por otro lado, el AMB continúa apoyando la implementación del proyecto FOE.
</t>
    </r>
    <r>
      <rPr>
        <b/>
        <sz val="12"/>
        <color theme="1"/>
        <rFont val="Arial"/>
        <family val="2"/>
      </rPr>
      <t>5) Risaralda</t>
    </r>
    <r>
      <rPr>
        <sz val="12"/>
        <color theme="1"/>
        <rFont val="Arial"/>
        <family val="2"/>
      </rPr>
      <t xml:space="preserve">:El profesional de implementación  Ruben Duarte entrego el siguiente reporte:   Frente al avance de Risaralda, me permito informar que nos encontramos atentos a que nos informen desde la gobernación el nuevo contacto, ya que el Doctor Claudio IOlivella  no seguirá apoyando el proceso, sin embargo es importante tener presente que directamente Comfamiliar Risaralda, se encuentra al frente del proceso y nos estará apoyando con la articulación de la Gobernación. El pasado 24 de agosto nos reunimos con la Gobernación nuevamente para plantear la posibilidad de una futura articulación junto con Comfamiliar Risaralda para implementar su línea de acción en Plan de desarrollo local y de esta manera articular el plan de trabajo expuesto para la Gobernación. 
</t>
    </r>
    <r>
      <rPr>
        <b/>
        <sz val="12"/>
        <color theme="1"/>
        <rFont val="Arial"/>
        <family val="2"/>
      </rPr>
      <t xml:space="preserve">6) Plan Pacífico: </t>
    </r>
    <r>
      <rPr>
        <sz val="12"/>
        <color theme="1"/>
        <rFont val="Arial"/>
        <family val="2"/>
      </rPr>
      <t xml:space="preserve">El profesional de implementación  Cristian Buitrago entrego el siguiente reporte: El 4 de agosto se desarrolló jornada de seguimiento a avances. Se cuenta con la elaboración de boletines de mercado laboral de los municipios de Tumaco, Buenaventura y Quibdó; se presentaron 4 proyectos al FOE de los cuales 2 fueron aprobados; Se esta trabajando en una estrategia de fortalecimiento de las agencias de esta región.
</t>
    </r>
    <r>
      <rPr>
        <b/>
        <sz val="12"/>
        <color theme="1"/>
        <rFont val="Arial"/>
        <family val="2"/>
      </rPr>
      <t xml:space="preserve">
7) Alcaldía de Cali:</t>
    </r>
    <r>
      <rPr>
        <sz val="12"/>
        <color theme="1"/>
        <rFont val="Arial"/>
        <family val="2"/>
      </rPr>
      <t xml:space="preserve">  El profesional de implementación  Cristian Buitrago  entrego el siguiente reporte: En el mes de agosto se acompañó a la Alcaldía de Cali en la presentación de un proyecto al FOE (En alianza con Comfenalco Valle), el cual no fue aprobado; así mismo se incluyo en la estrategia empleaton.
</t>
    </r>
  </si>
  <si>
    <t> Se ha avanzado en la estructura y antecedentes del documento</t>
  </si>
  <si>
    <t>Durante el trimeste se elaboró la propuesta de memorando de entendimiento entre la Unidad del SPE y la OIT  que incluye las líneas de trabajo establecidas entre las partes. Adicionalmente, se avanzó en la construcción de una propuesta de plan de trabajo de la línea de TI del memorando.</t>
  </si>
  <si>
    <t xml:space="preserve">1. Realizar el tablero de mando equipo Directivo.
</t>
  </si>
  <si>
    <r>
      <t>1. Realizar el desarrollo Módulos evolutivos y ajustes a la herramienta</t>
    </r>
    <r>
      <rPr>
        <sz val="12"/>
        <color rgb="FFFF0000"/>
        <rFont val="Arial"/>
        <family val="2"/>
      </rPr>
      <t/>
    </r>
  </si>
  <si>
    <r>
      <t xml:space="preserve">1. Realizar la estandarización de direcciones de oferentes y empresas registradas en SISE
</t>
    </r>
    <r>
      <rPr>
        <sz val="12"/>
        <color rgb="FFFF0000"/>
        <rFont val="Arial"/>
        <family val="2"/>
      </rPr>
      <t/>
    </r>
  </si>
  <si>
    <t>1. Realizar  revisión y análisis de requerimientos</t>
  </si>
  <si>
    <t>Durante el primer trimeste se realizaron 56 Resoluciones enmarcadas en el proceso de autorización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</si>
</sst>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dd/mm/yyyy;@"/>
  </numFmts>
  <fonts count="23"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amily val="2"/>
      <scheme val="minor"/>
    </font>
    <font>
      <sz val="12"/>
      <color rgb="FF000000"/>
      <name val="Calibri"/>
      <family val="2"/>
    </font>
    <font>
      <sz val="9"/>
      <color indexed="81"/>
      <name val="Tahoma"/>
      <family val="2"/>
    </font>
    <font>
      <b/>
      <sz val="9"/>
      <color indexed="81"/>
      <name val="Tahoma"/>
      <family val="2"/>
    </font>
    <font>
      <sz val="11"/>
      <color theme="1"/>
      <name val="Arial Narrow"/>
      <family val="2"/>
    </font>
    <font>
      <b/>
      <sz val="11"/>
      <color theme="1"/>
      <name val="Arial Narrow"/>
      <family val="2"/>
    </font>
    <font>
      <sz val="12"/>
      <color rgb="FFFF0000"/>
      <name val="Arial"/>
      <family val="2"/>
    </font>
    <font>
      <b/>
      <sz val="14"/>
      <name val="Arial"/>
      <family val="2"/>
    </font>
    <font>
      <b/>
      <sz val="14"/>
      <color theme="1"/>
      <name val="Arial"/>
      <family val="2"/>
    </font>
    <font>
      <sz val="14"/>
      <color theme="1"/>
      <name val="Arial"/>
      <family val="2"/>
    </font>
    <font>
      <u/>
      <sz val="14"/>
      <color theme="1"/>
      <name val="Arial"/>
      <family val="2"/>
    </font>
    <font>
      <sz val="14"/>
      <color theme="1"/>
      <name val="Arial Narrow"/>
      <family val="2"/>
    </font>
    <font>
      <sz val="12"/>
      <color theme="1"/>
      <name val="Arial"/>
      <family val="2"/>
    </font>
    <font>
      <b/>
      <sz val="12"/>
      <color theme="1"/>
      <name val="Arial"/>
      <family val="2"/>
    </font>
    <font>
      <b/>
      <sz val="14"/>
      <color theme="1"/>
      <name val="Arial Narrow"/>
      <family val="2"/>
    </font>
    <font>
      <sz val="12"/>
      <color theme="1"/>
      <name val="Arial Narrow"/>
      <family val="2"/>
    </font>
    <font>
      <b/>
      <sz val="12"/>
      <color theme="1"/>
      <name val="Arial Narrow"/>
      <family val="2"/>
    </font>
    <font>
      <b/>
      <sz val="16"/>
      <color indexed="81"/>
      <name val="Tahoma"/>
      <family val="2"/>
    </font>
    <font>
      <sz val="16"/>
      <color indexed="81"/>
      <name val="Tahoma"/>
      <family val="2"/>
    </font>
    <font>
      <sz val="11"/>
      <name val="Arial Narrow"/>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3" fillId="0" borderId="0" applyFont="0" applyFill="0" applyBorder="0" applyAlignment="0" applyProtection="0"/>
    <xf numFmtId="0" fontId="4" fillId="0" borderId="0"/>
    <xf numFmtId="164" fontId="3" fillId="0" borderId="0" applyFont="0" applyFill="0" applyBorder="0" applyAlignment="0" applyProtection="0"/>
  </cellStyleXfs>
  <cellXfs count="65">
    <xf numFmtId="0" fontId="0" fillId="0" borderId="0" xfId="0"/>
    <xf numFmtId="0" fontId="7" fillId="0" borderId="0" xfId="0" applyFont="1"/>
    <xf numFmtId="0" fontId="7" fillId="0" borderId="0" xfId="0" applyFont="1" applyAlignment="1">
      <alignment horizont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left"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9" fontId="12" fillId="0" borderId="1" xfId="13" applyFont="1" applyFill="1" applyBorder="1" applyAlignment="1">
      <alignment horizontal="center" vertical="center" wrapText="1"/>
    </xf>
    <xf numFmtId="9" fontId="11" fillId="2" borderId="1" xfId="13" applyFont="1" applyFill="1" applyBorder="1" applyAlignment="1">
      <alignment horizontal="center" vertical="center" wrapText="1"/>
    </xf>
    <xf numFmtId="0" fontId="8" fillId="0" borderId="0" xfId="0" applyFont="1" applyFill="1" applyAlignment="1">
      <alignment horizontal="center"/>
    </xf>
    <xf numFmtId="0" fontId="7" fillId="0" borderId="0" xfId="0" applyFont="1" applyFill="1"/>
    <xf numFmtId="0" fontId="7" fillId="0" borderId="0" xfId="0" applyFont="1" applyAlignment="1">
      <alignment horizontal="left"/>
    </xf>
    <xf numFmtId="0" fontId="10" fillId="2" borderId="1" xfId="0" applyFont="1" applyFill="1" applyBorder="1" applyAlignment="1">
      <alignment horizontal="left" wrapText="1"/>
    </xf>
    <xf numFmtId="0" fontId="22" fillId="0" borderId="0" xfId="0" applyFont="1" applyFill="1"/>
    <xf numFmtId="9" fontId="14" fillId="0" borderId="1" xfId="13"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9" fontId="12"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9" fontId="12" fillId="0" borderId="1" xfId="0" applyNumberFormat="1" applyFont="1" applyFill="1" applyBorder="1" applyAlignment="1">
      <alignment vertical="center" wrapText="1"/>
    </xf>
    <xf numFmtId="14" fontId="12" fillId="0" borderId="1" xfId="0" applyNumberFormat="1" applyFont="1" applyFill="1" applyBorder="1" applyAlignment="1">
      <alignment vertical="center" wrapText="1"/>
    </xf>
    <xf numFmtId="14" fontId="12" fillId="0" borderId="1" xfId="0" applyNumberFormat="1" applyFont="1" applyFill="1" applyBorder="1" applyAlignment="1">
      <alignment vertical="center"/>
    </xf>
    <xf numFmtId="165" fontId="12" fillId="0" borderId="1" xfId="0" applyNumberFormat="1" applyFont="1" applyFill="1" applyBorder="1" applyAlignment="1">
      <alignment vertical="center" wrapText="1"/>
    </xf>
    <xf numFmtId="9" fontId="12" fillId="0" borderId="1" xfId="13" applyFont="1" applyFill="1" applyBorder="1" applyAlignment="1">
      <alignment vertical="center"/>
    </xf>
    <xf numFmtId="0" fontId="1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65" fontId="12" fillId="0" borderId="1" xfId="0" applyNumberFormat="1" applyFont="1" applyFill="1" applyBorder="1" applyAlignment="1">
      <alignment vertical="center"/>
    </xf>
    <xf numFmtId="0" fontId="12" fillId="0" borderId="1" xfId="0" applyFont="1" applyFill="1" applyBorder="1" applyAlignment="1">
      <alignment horizontal="center" vertical="top" wrapText="1"/>
    </xf>
    <xf numFmtId="0" fontId="18" fillId="0" borderId="1" xfId="0" applyFont="1" applyFill="1" applyBorder="1" applyAlignment="1">
      <alignment horizontal="center" vertical="top" wrapText="1"/>
    </xf>
    <xf numFmtId="9" fontId="12" fillId="0" borderId="1" xfId="0" applyNumberFormat="1" applyFont="1" applyFill="1" applyBorder="1" applyAlignment="1">
      <alignment vertical="center"/>
    </xf>
    <xf numFmtId="9" fontId="12" fillId="0" borderId="1" xfId="13" applyFont="1" applyFill="1" applyBorder="1" applyAlignment="1">
      <alignment vertical="center" wrapText="1"/>
    </xf>
    <xf numFmtId="0" fontId="12" fillId="0" borderId="1"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wrapText="1"/>
    </xf>
    <xf numFmtId="0" fontId="7" fillId="0" borderId="1" xfId="0" applyFont="1" applyFill="1" applyBorder="1" applyAlignment="1">
      <alignment horizont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wrapText="1"/>
    </xf>
    <xf numFmtId="0" fontId="11"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14" fillId="0" borderId="0" xfId="0" applyFont="1" applyAlignment="1">
      <alignment horizontal="center"/>
    </xf>
    <xf numFmtId="9" fontId="14" fillId="0" borderId="0" xfId="13" applyFont="1" applyAlignment="1">
      <alignment horizontal="center"/>
    </xf>
    <xf numFmtId="9" fontId="12" fillId="0" borderId="1" xfId="13" applyFont="1" applyFill="1" applyBorder="1" applyAlignment="1">
      <alignment horizontal="center" vertical="center"/>
    </xf>
    <xf numFmtId="0" fontId="18" fillId="0" borderId="1" xfId="0" applyFont="1" applyFill="1" applyBorder="1" applyAlignment="1">
      <alignment vertical="center" wrapText="1"/>
    </xf>
    <xf numFmtId="9" fontId="12" fillId="0" borderId="2" xfId="13"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17" fillId="0" borderId="1" xfId="13" applyFont="1" applyFill="1" applyBorder="1" applyAlignment="1">
      <alignment horizontal="center" vertical="center"/>
    </xf>
    <xf numFmtId="0" fontId="12" fillId="0" borderId="2" xfId="14" applyFont="1" applyFill="1" applyBorder="1" applyAlignment="1">
      <alignment vertical="center" wrapText="1"/>
    </xf>
    <xf numFmtId="0" fontId="12" fillId="0" borderId="1" xfId="14" applyFont="1" applyFill="1" applyBorder="1" applyAlignment="1">
      <alignment horizontal="left" wrapText="1"/>
    </xf>
    <xf numFmtId="9" fontId="12" fillId="0" borderId="1" xfId="14" applyNumberFormat="1" applyFont="1" applyFill="1" applyBorder="1" applyAlignment="1">
      <alignment horizontal="center" vertical="center" wrapText="1"/>
    </xf>
    <xf numFmtId="0" fontId="12" fillId="0" borderId="1" xfId="14" applyFont="1" applyFill="1" applyBorder="1" applyAlignment="1">
      <alignment vertical="center" wrapText="1"/>
    </xf>
    <xf numFmtId="10" fontId="12" fillId="0" borderId="1" xfId="14" applyNumberFormat="1" applyFont="1" applyFill="1" applyBorder="1" applyAlignment="1">
      <alignment horizontal="center" vertical="center" wrapText="1"/>
    </xf>
    <xf numFmtId="9" fontId="12" fillId="0" borderId="1" xfId="14" applyNumberFormat="1" applyFont="1" applyFill="1" applyBorder="1" applyAlignment="1">
      <alignment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left" vertical="top" wrapText="1"/>
    </xf>
    <xf numFmtId="0" fontId="12" fillId="0" borderId="0" xfId="0" applyFont="1" applyFill="1" applyAlignment="1">
      <alignment horizontal="center" vertical="center" wrapText="1"/>
    </xf>
    <xf numFmtId="0" fontId="12" fillId="0" borderId="0" xfId="0" applyFont="1" applyFill="1" applyAlignment="1">
      <alignment horizontal="center" wrapText="1"/>
    </xf>
    <xf numFmtId="9" fontId="12" fillId="0" borderId="1" xfId="13" applyNumberFormat="1" applyFont="1" applyFill="1" applyBorder="1" applyAlignment="1">
      <alignment horizontal="center" vertical="center" wrapText="1"/>
    </xf>
  </cellXfs>
  <cellStyles count="16">
    <cellStyle name="Hipervínculo" xfId="11" builtinId="8" hidden="1"/>
    <cellStyle name="Hipervínculo" xfId="9" builtinId="8" hidden="1"/>
    <cellStyle name="Hipervínculo" xfId="5" builtinId="8" hidden="1"/>
    <cellStyle name="Hipervínculo" xfId="7" builtinId="8" hidden="1"/>
    <cellStyle name="Hipervínculo" xfId="1" builtinId="8" hidden="1"/>
    <cellStyle name="Hipervínculo" xfId="3" builtinId="8" hidden="1"/>
    <cellStyle name="Hipervínculo visitado" xfId="12" builtinId="9" hidden="1"/>
    <cellStyle name="Hipervínculo visitado" xfId="10" builtinId="9" hidden="1"/>
    <cellStyle name="Hipervínculo visitado" xfId="4" builtinId="9" hidden="1"/>
    <cellStyle name="Hipervínculo visitado" xfId="6" builtinId="9" hidden="1"/>
    <cellStyle name="Hipervínculo visitado" xfId="8" builtinId="9" hidden="1"/>
    <cellStyle name="Hipervínculo visitado" xfId="2" builtinId="9" hidden="1"/>
    <cellStyle name="Moneda 2" xfId="15"/>
    <cellStyle name="Normal" xfId="0" builtinId="0"/>
    <cellStyle name="Normal 5" xfId="14"/>
    <cellStyle name="Porcentaje" xfId="13"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BE121"/>
  <sheetViews>
    <sheetView showGridLines="0" tabSelected="1" topLeftCell="I1" zoomScale="55" zoomScaleNormal="55" workbookViewId="0">
      <pane ySplit="1" topLeftCell="A2" activePane="bottomLeft" state="frozen"/>
      <selection activeCell="Y1" sqref="Y1"/>
      <selection pane="bottomLeft" activeCell="W124" sqref="W124"/>
    </sheetView>
  </sheetViews>
  <sheetFormatPr baseColWidth="10" defaultColWidth="11" defaultRowHeight="18.75" x14ac:dyDescent="0.3"/>
  <cols>
    <col min="1" max="1" width="6.625" style="1" customWidth="1"/>
    <col min="2" max="2" width="28.375" style="5" customWidth="1"/>
    <col min="3" max="3" width="37.625" style="1" customWidth="1"/>
    <col min="4" max="4" width="34.25" style="1" customWidth="1"/>
    <col min="5" max="5" width="30.25" style="4" customWidth="1"/>
    <col min="6" max="6" width="30.75" style="2" bestFit="1" customWidth="1"/>
    <col min="7" max="7" width="32.625" style="1" customWidth="1"/>
    <col min="8" max="9" width="13" style="2" customWidth="1"/>
    <col min="10" max="10" width="21.625" style="3" customWidth="1"/>
    <col min="11" max="11" width="14.375" style="2" hidden="1" customWidth="1"/>
    <col min="12" max="12" width="12.625" style="2" hidden="1" customWidth="1"/>
    <col min="13" max="13" width="47.625" style="12" hidden="1" customWidth="1"/>
    <col min="14" max="14" width="20.25" style="46" hidden="1" customWidth="1"/>
    <col min="15" max="15" width="21" style="46" hidden="1" customWidth="1"/>
    <col min="16" max="16" width="22.625" style="46" hidden="1" customWidth="1"/>
    <col min="17" max="17" width="20.875" style="46" hidden="1" customWidth="1"/>
    <col min="18" max="18" width="26.875" style="10" customWidth="1"/>
    <col min="19" max="19" width="15.125" style="46" customWidth="1"/>
    <col min="20" max="20" width="14.5" style="46" customWidth="1"/>
    <col min="21" max="21" width="15.125" style="46" customWidth="1"/>
    <col min="22" max="22" width="14.625" style="46" customWidth="1"/>
    <col min="23" max="23" width="14.625" style="47" customWidth="1"/>
    <col min="24" max="24" width="33" style="2" customWidth="1"/>
    <col min="25" max="25" width="29.125" style="2" customWidth="1"/>
    <col min="26" max="26" width="33.125" style="2" customWidth="1"/>
    <col min="27" max="27" width="34" style="2" customWidth="1"/>
    <col min="28" max="57" width="11" style="11"/>
    <col min="58" max="16384" width="11" style="1"/>
  </cols>
  <sheetData>
    <row r="1" spans="2:27" ht="93" customHeight="1" x14ac:dyDescent="0.3">
      <c r="B1" s="6" t="s">
        <v>0</v>
      </c>
      <c r="C1" s="6" t="s">
        <v>1</v>
      </c>
      <c r="D1" s="6" t="s">
        <v>2</v>
      </c>
      <c r="E1" s="6" t="s">
        <v>3</v>
      </c>
      <c r="F1" s="6" t="s">
        <v>4</v>
      </c>
      <c r="G1" s="6" t="s">
        <v>5</v>
      </c>
      <c r="H1" s="6" t="s">
        <v>6</v>
      </c>
      <c r="I1" s="6"/>
      <c r="J1" s="6" t="s">
        <v>7</v>
      </c>
      <c r="K1" s="6" t="s">
        <v>8</v>
      </c>
      <c r="L1" s="6" t="s">
        <v>9</v>
      </c>
      <c r="M1" s="13" t="s">
        <v>10</v>
      </c>
      <c r="N1" s="6" t="s">
        <v>11</v>
      </c>
      <c r="O1" s="6" t="s">
        <v>12</v>
      </c>
      <c r="P1" s="6" t="s">
        <v>13</v>
      </c>
      <c r="Q1" s="6" t="s">
        <v>14</v>
      </c>
      <c r="R1" s="7" t="s">
        <v>15</v>
      </c>
      <c r="S1" s="7" t="s">
        <v>16</v>
      </c>
      <c r="T1" s="7" t="s">
        <v>17</v>
      </c>
      <c r="U1" s="7" t="s">
        <v>18</v>
      </c>
      <c r="V1" s="7" t="s">
        <v>19</v>
      </c>
      <c r="W1" s="9" t="s">
        <v>772</v>
      </c>
      <c r="X1" s="7" t="s">
        <v>20</v>
      </c>
      <c r="Y1" s="7" t="s">
        <v>21</v>
      </c>
      <c r="Z1" s="7" t="s">
        <v>22</v>
      </c>
      <c r="AA1" s="7" t="s">
        <v>23</v>
      </c>
    </row>
    <row r="2" spans="2:27" s="11" customFormat="1" ht="318.75" customHeight="1" x14ac:dyDescent="0.3">
      <c r="B2" s="20" t="s">
        <v>24</v>
      </c>
      <c r="C2" s="20" t="s">
        <v>25</v>
      </c>
      <c r="D2" s="20" t="s">
        <v>26</v>
      </c>
      <c r="E2" s="20" t="s">
        <v>27</v>
      </c>
      <c r="F2" s="32">
        <v>0.7</v>
      </c>
      <c r="G2" s="20" t="s">
        <v>28</v>
      </c>
      <c r="H2" s="32">
        <v>1</v>
      </c>
      <c r="I2" s="32"/>
      <c r="J2" s="20" t="s">
        <v>29</v>
      </c>
      <c r="K2" s="23">
        <v>42779</v>
      </c>
      <c r="L2" s="23">
        <v>43085</v>
      </c>
      <c r="M2" s="20" t="s">
        <v>30</v>
      </c>
      <c r="N2" s="19">
        <v>0.25</v>
      </c>
      <c r="O2" s="19">
        <v>0.25</v>
      </c>
      <c r="P2" s="19">
        <v>0.25</v>
      </c>
      <c r="Q2" s="19">
        <v>0.25</v>
      </c>
      <c r="R2" s="26" t="s">
        <v>31</v>
      </c>
      <c r="S2" s="48">
        <v>0.25</v>
      </c>
      <c r="T2" s="48">
        <v>0.25</v>
      </c>
      <c r="U2" s="15">
        <v>0.25</v>
      </c>
      <c r="V2" s="15">
        <v>0.25</v>
      </c>
      <c r="W2" s="15">
        <f>SUM(S2:V2)</f>
        <v>1</v>
      </c>
      <c r="X2" s="16" t="s">
        <v>271</v>
      </c>
      <c r="Y2" s="16" t="s">
        <v>453</v>
      </c>
      <c r="Z2" s="17" t="s">
        <v>580</v>
      </c>
      <c r="AA2" s="18" t="s">
        <v>679</v>
      </c>
    </row>
    <row r="3" spans="2:27" s="11" customFormat="1" ht="218.25" customHeight="1" x14ac:dyDescent="0.3">
      <c r="B3" s="20" t="s">
        <v>32</v>
      </c>
      <c r="C3" s="20" t="s">
        <v>33</v>
      </c>
      <c r="D3" s="20" t="s">
        <v>34</v>
      </c>
      <c r="E3" s="20" t="str">
        <f>E2</f>
        <v xml:space="preserve">Fortalecimiento de los prestadores del SPE </v>
      </c>
      <c r="F3" s="32">
        <v>0.3</v>
      </c>
      <c r="G3" s="20" t="s">
        <v>35</v>
      </c>
      <c r="H3" s="32">
        <v>1</v>
      </c>
      <c r="I3" s="32"/>
      <c r="J3" s="20" t="s">
        <v>36</v>
      </c>
      <c r="K3" s="23">
        <v>42792</v>
      </c>
      <c r="L3" s="23">
        <v>43085</v>
      </c>
      <c r="M3" s="20" t="s">
        <v>37</v>
      </c>
      <c r="N3" s="19">
        <v>0.25</v>
      </c>
      <c r="O3" s="19">
        <v>0.25</v>
      </c>
      <c r="P3" s="19">
        <v>0.25</v>
      </c>
      <c r="Q3" s="19">
        <v>0.25</v>
      </c>
      <c r="R3" s="26" t="s">
        <v>31</v>
      </c>
      <c r="S3" s="48">
        <v>0.25</v>
      </c>
      <c r="T3" s="48">
        <v>0.25</v>
      </c>
      <c r="U3" s="15">
        <v>0.25</v>
      </c>
      <c r="V3" s="15">
        <v>0.25</v>
      </c>
      <c r="W3" s="15">
        <f t="shared" ref="W3:W66" si="0">SUM(S3:V3)</f>
        <v>1</v>
      </c>
      <c r="X3" s="16" t="s">
        <v>427</v>
      </c>
      <c r="Y3" s="16" t="s">
        <v>454</v>
      </c>
      <c r="Z3" s="17" t="s">
        <v>581</v>
      </c>
      <c r="AA3" s="18" t="s">
        <v>680</v>
      </c>
    </row>
    <row r="4" spans="2:27" s="11" customFormat="1" ht="153.75" customHeight="1" x14ac:dyDescent="0.3">
      <c r="B4" s="20" t="s">
        <v>38</v>
      </c>
      <c r="C4" s="20" t="s">
        <v>39</v>
      </c>
      <c r="D4" s="20" t="s">
        <v>40</v>
      </c>
      <c r="E4" s="20" t="s">
        <v>41</v>
      </c>
      <c r="F4" s="32">
        <v>0.6</v>
      </c>
      <c r="G4" s="20" t="s">
        <v>42</v>
      </c>
      <c r="H4" s="32">
        <v>1</v>
      </c>
      <c r="I4" s="32"/>
      <c r="J4" s="20" t="s">
        <v>43</v>
      </c>
      <c r="K4" s="23">
        <v>42752</v>
      </c>
      <c r="L4" s="23">
        <v>43085</v>
      </c>
      <c r="M4" s="20" t="s">
        <v>269</v>
      </c>
      <c r="N4" s="19">
        <v>0.25</v>
      </c>
      <c r="O4" s="19">
        <v>0.25</v>
      </c>
      <c r="P4" s="19">
        <v>0.25</v>
      </c>
      <c r="Q4" s="19">
        <v>0.25</v>
      </c>
      <c r="R4" s="26" t="s">
        <v>31</v>
      </c>
      <c r="S4" s="48">
        <v>0.25</v>
      </c>
      <c r="T4" s="48">
        <v>0.13</v>
      </c>
      <c r="U4" s="15">
        <v>0.12</v>
      </c>
      <c r="V4" s="15">
        <v>0.1</v>
      </c>
      <c r="W4" s="53">
        <f>SUM(S4:V4)</f>
        <v>0.6</v>
      </c>
      <c r="X4" s="16" t="s">
        <v>272</v>
      </c>
      <c r="Y4" s="16" t="s">
        <v>455</v>
      </c>
      <c r="Z4" s="17" t="s">
        <v>582</v>
      </c>
      <c r="AA4" s="17" t="s">
        <v>681</v>
      </c>
    </row>
    <row r="5" spans="2:27" s="11" customFormat="1" ht="123.75" customHeight="1" x14ac:dyDescent="0.3">
      <c r="B5" s="20" t="str">
        <f t="shared" ref="B5:C5" si="1">B4</f>
        <v>Bajo nivel de articulación institucional</v>
      </c>
      <c r="C5" s="20" t="str">
        <f t="shared" si="1"/>
        <v>Reducir las brechas de empleabilidad a través del fortalecimiento de los servicios que ofrecen los prestadores y la articulación de la oferta interinstitucional pública y privada de servicios</v>
      </c>
      <c r="D5" s="20" t="s">
        <v>40</v>
      </c>
      <c r="E5" s="20" t="s">
        <v>41</v>
      </c>
      <c r="F5" s="21">
        <v>0.4</v>
      </c>
      <c r="G5" s="20" t="s">
        <v>44</v>
      </c>
      <c r="H5" s="21">
        <v>1</v>
      </c>
      <c r="I5" s="21"/>
      <c r="J5" s="20" t="s">
        <v>45</v>
      </c>
      <c r="K5" s="23">
        <v>42752</v>
      </c>
      <c r="L5" s="23">
        <v>43085</v>
      </c>
      <c r="M5" s="20" t="s">
        <v>270</v>
      </c>
      <c r="N5" s="19">
        <v>0.25</v>
      </c>
      <c r="O5" s="19">
        <v>0.25</v>
      </c>
      <c r="P5" s="19">
        <v>0.25</v>
      </c>
      <c r="Q5" s="19">
        <v>0.25</v>
      </c>
      <c r="R5" s="26" t="s">
        <v>31</v>
      </c>
      <c r="S5" s="48">
        <v>0.25</v>
      </c>
      <c r="T5" s="48">
        <v>0.25</v>
      </c>
      <c r="U5" s="15">
        <v>0.25</v>
      </c>
      <c r="V5" s="15">
        <v>0.25</v>
      </c>
      <c r="W5" s="15">
        <f t="shared" si="0"/>
        <v>1</v>
      </c>
      <c r="X5" s="16" t="s">
        <v>273</v>
      </c>
      <c r="Y5" s="16" t="s">
        <v>456</v>
      </c>
      <c r="Z5" s="17" t="s">
        <v>583</v>
      </c>
      <c r="AA5" s="18" t="s">
        <v>682</v>
      </c>
    </row>
    <row r="6" spans="2:27" s="11" customFormat="1" ht="383.25" customHeight="1" x14ac:dyDescent="0.3">
      <c r="B6" s="20" t="s">
        <v>46</v>
      </c>
      <c r="C6" s="20" t="s">
        <v>47</v>
      </c>
      <c r="D6" s="20" t="s">
        <v>48</v>
      </c>
      <c r="E6" s="20" t="s">
        <v>49</v>
      </c>
      <c r="F6" s="21">
        <v>1</v>
      </c>
      <c r="G6" s="20" t="s">
        <v>50</v>
      </c>
      <c r="H6" s="21">
        <v>0.3</v>
      </c>
      <c r="I6" s="21"/>
      <c r="J6" s="20" t="s">
        <v>51</v>
      </c>
      <c r="K6" s="22">
        <v>42767</v>
      </c>
      <c r="L6" s="23">
        <v>43069</v>
      </c>
      <c r="M6" s="24" t="s">
        <v>52</v>
      </c>
      <c r="N6" s="48">
        <v>0.2</v>
      </c>
      <c r="O6" s="48">
        <v>0.3</v>
      </c>
      <c r="P6" s="48">
        <v>0.3</v>
      </c>
      <c r="Q6" s="48">
        <v>0.2</v>
      </c>
      <c r="R6" s="26" t="s">
        <v>53</v>
      </c>
      <c r="S6" s="48">
        <v>0.15</v>
      </c>
      <c r="T6" s="48">
        <v>0.33</v>
      </c>
      <c r="U6" s="48">
        <f>((6)/13)*30/100</f>
        <v>0.13846153846153847</v>
      </c>
      <c r="V6" s="48">
        <f>95%-62%</f>
        <v>0.32999999999999996</v>
      </c>
      <c r="W6" s="53">
        <f t="shared" si="0"/>
        <v>0.94846153846153836</v>
      </c>
      <c r="X6" s="16" t="s">
        <v>779</v>
      </c>
      <c r="Y6" s="16" t="s">
        <v>566</v>
      </c>
      <c r="Z6" s="17" t="s">
        <v>635</v>
      </c>
      <c r="AA6" s="49" t="s">
        <v>726</v>
      </c>
    </row>
    <row r="7" spans="2:27" s="11" customFormat="1" ht="132.75" customHeight="1" x14ac:dyDescent="0.3">
      <c r="B7" s="20" t="str">
        <f t="shared" ref="B7:B17" si="2">B6</f>
        <v>Estructura, planeación y recursos de la Unidad</v>
      </c>
      <c r="C7" s="20" t="str">
        <f t="shared" ref="C7:C9" si="3">C6</f>
        <v>Fortalecer la gestión institucional para el buen gobierno</v>
      </c>
      <c r="D7" s="20" t="s">
        <v>54</v>
      </c>
      <c r="E7" s="20" t="s">
        <v>49</v>
      </c>
      <c r="F7" s="21">
        <v>2</v>
      </c>
      <c r="G7" s="20" t="s">
        <v>50</v>
      </c>
      <c r="H7" s="21">
        <v>0.3</v>
      </c>
      <c r="I7" s="21"/>
      <c r="J7" s="20" t="s">
        <v>55</v>
      </c>
      <c r="K7" s="22">
        <v>42767</v>
      </c>
      <c r="L7" s="23">
        <v>43100</v>
      </c>
      <c r="M7" s="24" t="s">
        <v>56</v>
      </c>
      <c r="N7" s="48">
        <v>0.1</v>
      </c>
      <c r="O7" s="48">
        <v>0.3</v>
      </c>
      <c r="P7" s="48">
        <f>7/23</f>
        <v>0.30434782608695654</v>
      </c>
      <c r="Q7" s="48">
        <v>0.3</v>
      </c>
      <c r="R7" s="26" t="s">
        <v>53</v>
      </c>
      <c r="S7" s="48">
        <v>0.05</v>
      </c>
      <c r="T7" s="48">
        <v>0.15</v>
      </c>
      <c r="U7" s="48">
        <f>((6)/11)*40/100</f>
        <v>0.21818181818181817</v>
      </c>
      <c r="V7" s="48">
        <v>0.57999999999999996</v>
      </c>
      <c r="W7" s="15">
        <f t="shared" si="0"/>
        <v>0.99818181818181817</v>
      </c>
      <c r="X7" s="16" t="s">
        <v>274</v>
      </c>
      <c r="Y7" s="16" t="s">
        <v>567</v>
      </c>
      <c r="Z7" s="17" t="s">
        <v>636</v>
      </c>
      <c r="AA7" s="27" t="s">
        <v>727</v>
      </c>
    </row>
    <row r="8" spans="2:27" s="11" customFormat="1" ht="90.75" customHeight="1" x14ac:dyDescent="0.3">
      <c r="B8" s="20" t="str">
        <f t="shared" si="2"/>
        <v>Estructura, planeación y recursos de la Unidad</v>
      </c>
      <c r="C8" s="20" t="str">
        <f t="shared" si="3"/>
        <v>Fortalecer la gestión institucional para el buen gobierno</v>
      </c>
      <c r="D8" s="20" t="s">
        <v>48</v>
      </c>
      <c r="E8" s="20" t="s">
        <v>49</v>
      </c>
      <c r="F8" s="21">
        <v>3</v>
      </c>
      <c r="G8" s="20" t="s">
        <v>50</v>
      </c>
      <c r="H8" s="21">
        <v>0.3</v>
      </c>
      <c r="I8" s="21"/>
      <c r="J8" s="20" t="s">
        <v>57</v>
      </c>
      <c r="K8" s="22">
        <v>42767</v>
      </c>
      <c r="L8" s="23">
        <v>43100</v>
      </c>
      <c r="M8" s="24" t="s">
        <v>58</v>
      </c>
      <c r="N8" s="48">
        <v>0.5</v>
      </c>
      <c r="O8" s="48">
        <v>0.1</v>
      </c>
      <c r="P8" s="48">
        <v>0.3</v>
      </c>
      <c r="Q8" s="48">
        <v>0.1</v>
      </c>
      <c r="R8" s="26" t="s">
        <v>53</v>
      </c>
      <c r="S8" s="48">
        <v>0.5</v>
      </c>
      <c r="T8" s="48">
        <v>0.1</v>
      </c>
      <c r="U8" s="48">
        <v>0.3</v>
      </c>
      <c r="V8" s="48">
        <v>0.1</v>
      </c>
      <c r="W8" s="15">
        <f t="shared" si="0"/>
        <v>0.99999999999999989</v>
      </c>
      <c r="X8" s="16" t="s">
        <v>275</v>
      </c>
      <c r="Y8" s="16" t="s">
        <v>474</v>
      </c>
      <c r="Z8" s="17" t="s">
        <v>630</v>
      </c>
      <c r="AA8" s="27" t="s">
        <v>728</v>
      </c>
    </row>
    <row r="9" spans="2:27" s="11" customFormat="1" ht="65.25" customHeight="1" x14ac:dyDescent="0.3">
      <c r="B9" s="20" t="str">
        <f t="shared" si="2"/>
        <v>Estructura, planeación y recursos de la Unidad</v>
      </c>
      <c r="C9" s="20" t="str">
        <f t="shared" si="3"/>
        <v>Fortalecer la gestión institucional para el buen gobierno</v>
      </c>
      <c r="D9" s="20"/>
      <c r="E9" s="20" t="s">
        <v>49</v>
      </c>
      <c r="F9" s="21">
        <v>4</v>
      </c>
      <c r="G9" s="20" t="s">
        <v>50</v>
      </c>
      <c r="H9" s="21">
        <v>0.1</v>
      </c>
      <c r="I9" s="21"/>
      <c r="J9" s="20" t="s">
        <v>59</v>
      </c>
      <c r="K9" s="22">
        <v>42767</v>
      </c>
      <c r="L9" s="22">
        <v>42825</v>
      </c>
      <c r="M9" s="28" t="s">
        <v>60</v>
      </c>
      <c r="N9" s="48">
        <v>1</v>
      </c>
      <c r="O9" s="48">
        <v>0</v>
      </c>
      <c r="P9" s="48">
        <v>0</v>
      </c>
      <c r="Q9" s="48">
        <v>0</v>
      </c>
      <c r="R9" s="26" t="s">
        <v>53</v>
      </c>
      <c r="S9" s="48">
        <v>1</v>
      </c>
      <c r="T9" s="48">
        <v>0</v>
      </c>
      <c r="U9" s="48">
        <v>0</v>
      </c>
      <c r="V9" s="48">
        <v>0</v>
      </c>
      <c r="W9" s="15">
        <f t="shared" si="0"/>
        <v>1</v>
      </c>
      <c r="X9" s="16" t="s">
        <v>276</v>
      </c>
      <c r="Y9" s="16" t="s">
        <v>475</v>
      </c>
      <c r="Z9" s="17" t="s">
        <v>475</v>
      </c>
      <c r="AA9" s="27" t="s">
        <v>475</v>
      </c>
    </row>
    <row r="10" spans="2:27" s="11" customFormat="1" ht="132" customHeight="1" x14ac:dyDescent="0.3">
      <c r="B10" s="20" t="str">
        <f t="shared" si="2"/>
        <v>Estructura, planeación y recursos de la Unidad</v>
      </c>
      <c r="C10" s="20" t="s">
        <v>47</v>
      </c>
      <c r="D10" s="20" t="s">
        <v>61</v>
      </c>
      <c r="E10" s="20" t="s">
        <v>49</v>
      </c>
      <c r="F10" s="21">
        <v>5</v>
      </c>
      <c r="G10" s="20" t="s">
        <v>50</v>
      </c>
      <c r="H10" s="21">
        <v>0.34</v>
      </c>
      <c r="I10" s="21"/>
      <c r="J10" s="20" t="s">
        <v>62</v>
      </c>
      <c r="K10" s="28">
        <v>42767</v>
      </c>
      <c r="L10" s="28">
        <v>43100</v>
      </c>
      <c r="M10" s="28" t="s">
        <v>277</v>
      </c>
      <c r="N10" s="48">
        <v>0.3</v>
      </c>
      <c r="O10" s="48">
        <v>0.3</v>
      </c>
      <c r="P10" s="48">
        <v>0.2</v>
      </c>
      <c r="Q10" s="48">
        <v>0.2</v>
      </c>
      <c r="R10" s="26" t="s">
        <v>53</v>
      </c>
      <c r="S10" s="48">
        <f>(18/24)*30/100</f>
        <v>0.22500000000000001</v>
      </c>
      <c r="T10" s="48">
        <v>0.23499999999999999</v>
      </c>
      <c r="U10" s="48">
        <f>((15+5)/18)*20/100</f>
        <v>0.22222222222222221</v>
      </c>
      <c r="V10" s="48">
        <v>0.27</v>
      </c>
      <c r="W10" s="53">
        <f t="shared" si="0"/>
        <v>0.95222222222222219</v>
      </c>
      <c r="X10" s="16" t="s">
        <v>780</v>
      </c>
      <c r="Y10" s="16" t="s">
        <v>781</v>
      </c>
      <c r="Z10" s="17" t="s">
        <v>782</v>
      </c>
      <c r="AA10" s="27" t="s">
        <v>783</v>
      </c>
    </row>
    <row r="11" spans="2:27" s="11" customFormat="1" ht="288.75" customHeight="1" x14ac:dyDescent="0.3">
      <c r="B11" s="20" t="str">
        <f t="shared" si="2"/>
        <v>Estructura, planeación y recursos de la Unidad</v>
      </c>
      <c r="C11" s="20" t="str">
        <f t="shared" ref="C11:C12" si="4">C10</f>
        <v>Fortalecer la gestión institucional para el buen gobierno</v>
      </c>
      <c r="D11" s="20" t="s">
        <v>61</v>
      </c>
      <c r="E11" s="20" t="s">
        <v>49</v>
      </c>
      <c r="F11" s="21">
        <v>6</v>
      </c>
      <c r="G11" s="20" t="s">
        <v>50</v>
      </c>
      <c r="H11" s="21">
        <v>0.33</v>
      </c>
      <c r="I11" s="21"/>
      <c r="J11" s="20" t="s">
        <v>63</v>
      </c>
      <c r="K11" s="28">
        <v>42751</v>
      </c>
      <c r="L11" s="28">
        <v>43084</v>
      </c>
      <c r="M11" s="28" t="s">
        <v>277</v>
      </c>
      <c r="N11" s="48">
        <v>0.3</v>
      </c>
      <c r="O11" s="48">
        <v>0.3</v>
      </c>
      <c r="P11" s="48">
        <v>0.2</v>
      </c>
      <c r="Q11" s="48">
        <v>0.2</v>
      </c>
      <c r="R11" s="26" t="s">
        <v>64</v>
      </c>
      <c r="S11" s="48">
        <v>0.3</v>
      </c>
      <c r="T11" s="48">
        <v>0.23</v>
      </c>
      <c r="U11" s="48">
        <v>0.23</v>
      </c>
      <c r="V11" s="48">
        <v>0.22</v>
      </c>
      <c r="W11" s="53">
        <f t="shared" si="0"/>
        <v>0.98</v>
      </c>
      <c r="X11" s="16" t="s">
        <v>279</v>
      </c>
      <c r="Y11" s="29" t="s">
        <v>568</v>
      </c>
      <c r="Z11" s="18" t="s">
        <v>784</v>
      </c>
      <c r="AA11" s="30" t="s">
        <v>729</v>
      </c>
    </row>
    <row r="12" spans="2:27" s="11" customFormat="1" ht="93.75" customHeight="1" x14ac:dyDescent="0.3">
      <c r="B12" s="20" t="str">
        <f t="shared" si="2"/>
        <v>Estructura, planeación y recursos de la Unidad</v>
      </c>
      <c r="C12" s="20" t="str">
        <f t="shared" si="4"/>
        <v>Fortalecer la gestión institucional para el buen gobierno</v>
      </c>
      <c r="D12" s="20" t="s">
        <v>61</v>
      </c>
      <c r="E12" s="20" t="s">
        <v>49</v>
      </c>
      <c r="F12" s="21">
        <v>7</v>
      </c>
      <c r="G12" s="20" t="s">
        <v>50</v>
      </c>
      <c r="H12" s="21">
        <v>0.33</v>
      </c>
      <c r="I12" s="21"/>
      <c r="J12" s="20" t="s">
        <v>65</v>
      </c>
      <c r="K12" s="28">
        <v>42751</v>
      </c>
      <c r="L12" s="28">
        <v>43084</v>
      </c>
      <c r="M12" s="28" t="s">
        <v>278</v>
      </c>
      <c r="N12" s="48">
        <v>0.1</v>
      </c>
      <c r="O12" s="48">
        <v>0.3</v>
      </c>
      <c r="P12" s="48">
        <v>0.3</v>
      </c>
      <c r="Q12" s="48">
        <v>0.3</v>
      </c>
      <c r="R12" s="26" t="s">
        <v>64</v>
      </c>
      <c r="S12" s="48">
        <v>0.1</v>
      </c>
      <c r="T12" s="48">
        <v>0.3</v>
      </c>
      <c r="U12" s="48">
        <v>0.3</v>
      </c>
      <c r="V12" s="48">
        <v>0.3</v>
      </c>
      <c r="W12" s="15">
        <f t="shared" si="0"/>
        <v>1</v>
      </c>
      <c r="X12" s="16" t="s">
        <v>280</v>
      </c>
      <c r="Y12" s="29" t="s">
        <v>569</v>
      </c>
      <c r="Z12" s="18" t="s">
        <v>637</v>
      </c>
      <c r="AA12" s="30" t="s">
        <v>730</v>
      </c>
    </row>
    <row r="13" spans="2:27" s="11" customFormat="1" ht="282" customHeight="1" x14ac:dyDescent="0.3">
      <c r="B13" s="20" t="str">
        <f t="shared" si="2"/>
        <v>Estructura, planeación y recursos de la Unidad</v>
      </c>
      <c r="C13" s="20" t="s">
        <v>47</v>
      </c>
      <c r="D13" s="20" t="s">
        <v>61</v>
      </c>
      <c r="E13" s="20" t="s">
        <v>66</v>
      </c>
      <c r="F13" s="21">
        <v>0.8</v>
      </c>
      <c r="G13" s="20" t="s">
        <v>67</v>
      </c>
      <c r="H13" s="21">
        <v>0.7</v>
      </c>
      <c r="I13" s="21"/>
      <c r="J13" s="20" t="s">
        <v>68</v>
      </c>
      <c r="K13" s="28">
        <v>42736</v>
      </c>
      <c r="L13" s="28">
        <v>43100</v>
      </c>
      <c r="M13" s="24" t="s">
        <v>69</v>
      </c>
      <c r="N13" s="19">
        <v>0.25</v>
      </c>
      <c r="O13" s="19">
        <v>0.25</v>
      </c>
      <c r="P13" s="19">
        <v>0.25</v>
      </c>
      <c r="Q13" s="19">
        <v>0.25</v>
      </c>
      <c r="R13" s="26" t="s">
        <v>70</v>
      </c>
      <c r="S13" s="48">
        <v>0.25</v>
      </c>
      <c r="T13" s="48">
        <v>0.25</v>
      </c>
      <c r="U13" s="48">
        <v>0.25</v>
      </c>
      <c r="V13" s="48">
        <v>0.25</v>
      </c>
      <c r="W13" s="15">
        <f t="shared" si="0"/>
        <v>1</v>
      </c>
      <c r="X13" s="16" t="s">
        <v>282</v>
      </c>
      <c r="Y13" s="16" t="s">
        <v>476</v>
      </c>
      <c r="Z13" s="17" t="s">
        <v>631</v>
      </c>
      <c r="AA13" s="27" t="s">
        <v>731</v>
      </c>
    </row>
    <row r="14" spans="2:27" s="11" customFormat="1" ht="65.25" customHeight="1" x14ac:dyDescent="0.3">
      <c r="B14" s="20" t="str">
        <f t="shared" si="2"/>
        <v>Estructura, planeación y recursos de la Unidad</v>
      </c>
      <c r="C14" s="20" t="str">
        <f t="shared" ref="C14:C15" si="5">C13</f>
        <v>Fortalecer la gestión institucional para el buen gobierno</v>
      </c>
      <c r="D14" s="20" t="s">
        <v>61</v>
      </c>
      <c r="E14" s="20" t="s">
        <v>66</v>
      </c>
      <c r="F14" s="21">
        <v>0.8</v>
      </c>
      <c r="G14" s="20" t="s">
        <v>67</v>
      </c>
      <c r="H14" s="21">
        <v>0.3</v>
      </c>
      <c r="I14" s="21"/>
      <c r="J14" s="20" t="s">
        <v>71</v>
      </c>
      <c r="K14" s="28">
        <v>42736</v>
      </c>
      <c r="L14" s="28">
        <v>43100</v>
      </c>
      <c r="M14" s="24" t="s">
        <v>281</v>
      </c>
      <c r="N14" s="48">
        <v>0.25</v>
      </c>
      <c r="O14" s="48">
        <v>0.25</v>
      </c>
      <c r="P14" s="48">
        <v>0.25</v>
      </c>
      <c r="Q14" s="48">
        <v>0.25</v>
      </c>
      <c r="R14" s="26" t="s">
        <v>72</v>
      </c>
      <c r="S14" s="48">
        <v>0.25</v>
      </c>
      <c r="T14" s="48">
        <v>0.25</v>
      </c>
      <c r="U14" s="48">
        <v>0.25</v>
      </c>
      <c r="V14" s="48">
        <v>0.25</v>
      </c>
      <c r="W14" s="15">
        <f t="shared" si="0"/>
        <v>1</v>
      </c>
      <c r="X14" s="16" t="s">
        <v>283</v>
      </c>
      <c r="Y14" s="16" t="s">
        <v>570</v>
      </c>
      <c r="Z14" s="17" t="s">
        <v>638</v>
      </c>
      <c r="AA14" s="27" t="s">
        <v>732</v>
      </c>
    </row>
    <row r="15" spans="2:27" s="11" customFormat="1" ht="54" customHeight="1" x14ac:dyDescent="0.3">
      <c r="B15" s="20" t="str">
        <f t="shared" si="2"/>
        <v>Estructura, planeación y recursos de la Unidad</v>
      </c>
      <c r="C15" s="20" t="str">
        <f t="shared" si="5"/>
        <v>Fortalecer la gestión institucional para el buen gobierno</v>
      </c>
      <c r="D15" s="20" t="s">
        <v>61</v>
      </c>
      <c r="E15" s="20" t="s">
        <v>66</v>
      </c>
      <c r="F15" s="21">
        <v>0.2</v>
      </c>
      <c r="G15" s="20" t="s">
        <v>73</v>
      </c>
      <c r="H15" s="21">
        <v>1</v>
      </c>
      <c r="I15" s="21"/>
      <c r="J15" s="20" t="s">
        <v>74</v>
      </c>
      <c r="K15" s="28">
        <v>42826</v>
      </c>
      <c r="L15" s="28">
        <v>43100</v>
      </c>
      <c r="M15" s="24" t="s">
        <v>75</v>
      </c>
      <c r="N15" s="48">
        <v>0</v>
      </c>
      <c r="O15" s="48">
        <v>0.3</v>
      </c>
      <c r="P15" s="48">
        <v>0.3</v>
      </c>
      <c r="Q15" s="48">
        <v>0.4</v>
      </c>
      <c r="R15" s="26" t="s">
        <v>72</v>
      </c>
      <c r="S15" s="48">
        <v>0</v>
      </c>
      <c r="T15" s="48">
        <v>0</v>
      </c>
      <c r="U15" s="48">
        <v>0</v>
      </c>
      <c r="V15" s="48">
        <v>1</v>
      </c>
      <c r="W15" s="15">
        <f t="shared" si="0"/>
        <v>1</v>
      </c>
      <c r="X15" s="16" t="s">
        <v>284</v>
      </c>
      <c r="Y15" s="16" t="s">
        <v>571</v>
      </c>
      <c r="Z15" s="17" t="s">
        <v>632</v>
      </c>
      <c r="AA15" s="27" t="s">
        <v>733</v>
      </c>
    </row>
    <row r="16" spans="2:27" s="11" customFormat="1" ht="57" customHeight="1" x14ac:dyDescent="0.3">
      <c r="B16" s="20" t="str">
        <f t="shared" si="2"/>
        <v>Estructura, planeación y recursos de la Unidad</v>
      </c>
      <c r="C16" s="20" t="s">
        <v>47</v>
      </c>
      <c r="D16" s="20" t="s">
        <v>76</v>
      </c>
      <c r="E16" s="20" t="s">
        <v>77</v>
      </c>
      <c r="F16" s="21">
        <v>1</v>
      </c>
      <c r="G16" s="20" t="s">
        <v>78</v>
      </c>
      <c r="H16" s="21">
        <v>1</v>
      </c>
      <c r="I16" s="21"/>
      <c r="J16" s="20" t="s">
        <v>79</v>
      </c>
      <c r="K16" s="22">
        <v>42736</v>
      </c>
      <c r="L16" s="23">
        <v>43100</v>
      </c>
      <c r="M16" s="24" t="s">
        <v>285</v>
      </c>
      <c r="N16" s="48">
        <v>0.25</v>
      </c>
      <c r="O16" s="48">
        <v>0.25</v>
      </c>
      <c r="P16" s="48">
        <v>0.25</v>
      </c>
      <c r="Q16" s="48">
        <v>0.25</v>
      </c>
      <c r="R16" s="26" t="s">
        <v>64</v>
      </c>
      <c r="S16" s="48">
        <v>0.25</v>
      </c>
      <c r="T16" s="48">
        <v>0.25</v>
      </c>
      <c r="U16" s="48">
        <v>0.25</v>
      </c>
      <c r="V16" s="48">
        <v>0.25</v>
      </c>
      <c r="W16" s="15">
        <f t="shared" si="0"/>
        <v>1</v>
      </c>
      <c r="X16" s="16" t="s">
        <v>286</v>
      </c>
      <c r="Y16" s="16" t="s">
        <v>477</v>
      </c>
      <c r="Z16" s="17" t="s">
        <v>633</v>
      </c>
      <c r="AA16" s="27" t="s">
        <v>734</v>
      </c>
    </row>
    <row r="17" spans="2:27" s="11" customFormat="1" ht="87" customHeight="1" x14ac:dyDescent="0.3">
      <c r="B17" s="20" t="str">
        <f t="shared" si="2"/>
        <v>Estructura, planeación y recursos de la Unidad</v>
      </c>
      <c r="C17" s="20" t="s">
        <v>80</v>
      </c>
      <c r="D17" s="20" t="s">
        <v>81</v>
      </c>
      <c r="E17" s="20" t="s">
        <v>82</v>
      </c>
      <c r="F17" s="21">
        <v>1</v>
      </c>
      <c r="G17" s="20" t="s">
        <v>83</v>
      </c>
      <c r="H17" s="32">
        <v>1</v>
      </c>
      <c r="I17" s="32"/>
      <c r="J17" s="20" t="s">
        <v>84</v>
      </c>
      <c r="K17" s="22">
        <v>42736</v>
      </c>
      <c r="L17" s="23">
        <v>43100</v>
      </c>
      <c r="M17" s="24" t="s">
        <v>85</v>
      </c>
      <c r="N17" s="48">
        <v>0.25</v>
      </c>
      <c r="O17" s="48">
        <v>0.25</v>
      </c>
      <c r="P17" s="48">
        <v>0.25</v>
      </c>
      <c r="Q17" s="48">
        <v>0.25</v>
      </c>
      <c r="R17" s="26" t="s">
        <v>64</v>
      </c>
      <c r="S17" s="48">
        <v>0.25</v>
      </c>
      <c r="T17" s="48">
        <v>0.25</v>
      </c>
      <c r="U17" s="48">
        <v>0.25</v>
      </c>
      <c r="V17" s="48">
        <v>0.25</v>
      </c>
      <c r="W17" s="15">
        <f t="shared" si="0"/>
        <v>1</v>
      </c>
      <c r="X17" s="16" t="s">
        <v>287</v>
      </c>
      <c r="Y17" s="16" t="s">
        <v>535</v>
      </c>
      <c r="Z17" s="17" t="s">
        <v>634</v>
      </c>
      <c r="AA17" s="27" t="s">
        <v>735</v>
      </c>
    </row>
    <row r="18" spans="2:27" s="11" customFormat="1" ht="90.75" customHeight="1" x14ac:dyDescent="0.3">
      <c r="B18" s="20" t="s">
        <v>86</v>
      </c>
      <c r="C18" s="20" t="s">
        <v>39</v>
      </c>
      <c r="D18" s="20" t="s">
        <v>87</v>
      </c>
      <c r="E18" s="20" t="s">
        <v>88</v>
      </c>
      <c r="F18" s="25">
        <v>0.15</v>
      </c>
      <c r="G18" s="20" t="s">
        <v>89</v>
      </c>
      <c r="H18" s="32">
        <v>1</v>
      </c>
      <c r="I18" s="50"/>
      <c r="J18" s="54" t="s">
        <v>90</v>
      </c>
      <c r="K18" s="23">
        <v>42736</v>
      </c>
      <c r="L18" s="23">
        <v>42855</v>
      </c>
      <c r="M18" s="55" t="s">
        <v>407</v>
      </c>
      <c r="N18" s="56">
        <v>0.7</v>
      </c>
      <c r="O18" s="56">
        <v>0.3</v>
      </c>
      <c r="P18" s="19"/>
      <c r="Q18" s="36"/>
      <c r="R18" s="26" t="s">
        <v>91</v>
      </c>
      <c r="S18" s="48">
        <v>0.7</v>
      </c>
      <c r="T18" s="48">
        <v>0.3</v>
      </c>
      <c r="U18" s="48">
        <v>0</v>
      </c>
      <c r="V18" s="15">
        <v>0</v>
      </c>
      <c r="W18" s="15">
        <f t="shared" si="0"/>
        <v>1</v>
      </c>
      <c r="X18" s="16" t="s">
        <v>288</v>
      </c>
      <c r="Y18" s="16" t="s">
        <v>500</v>
      </c>
      <c r="Z18" s="34" t="s">
        <v>584</v>
      </c>
      <c r="AA18" s="35" t="s">
        <v>584</v>
      </c>
    </row>
    <row r="19" spans="2:27" s="11" customFormat="1" ht="80.25" customHeight="1" x14ac:dyDescent="0.3">
      <c r="B19" s="20" t="str">
        <f t="shared" ref="B19:B23" si="6">B18</f>
        <v>No se ha definido el modelo de gestión de la unidad con enfoque territorial y cierre de brechas.
Debilidad de oferta del SPE en áreas rurales.
Desarticulación de estrategia de AT al interior de la Unidad y definición del modelo
Uso y explotación del SISE</v>
      </c>
      <c r="C19" s="20" t="str">
        <f t="shared" ref="C19:C20" si="7">C18</f>
        <v>Reducir las brechas de empleabilidad a través del fortalecimiento de los servicios que ofrecen los prestadores y la articulación de la oferta interinstitucional pública y privada de servicios</v>
      </c>
      <c r="D19" s="20" t="s">
        <v>87</v>
      </c>
      <c r="E19" s="20" t="s">
        <v>88</v>
      </c>
      <c r="F19" s="25">
        <v>0.15</v>
      </c>
      <c r="G19" s="57" t="s">
        <v>92</v>
      </c>
      <c r="H19" s="32">
        <v>1</v>
      </c>
      <c r="I19" s="50"/>
      <c r="J19" s="54" t="s">
        <v>90</v>
      </c>
      <c r="K19" s="23">
        <v>42736</v>
      </c>
      <c r="L19" s="23">
        <v>43100</v>
      </c>
      <c r="M19" s="55" t="s">
        <v>776</v>
      </c>
      <c r="N19" s="56">
        <v>0</v>
      </c>
      <c r="O19" s="58">
        <v>0.33329999999999999</v>
      </c>
      <c r="P19" s="58">
        <v>0.33329999999999999</v>
      </c>
      <c r="Q19" s="58">
        <v>0.33329999999999999</v>
      </c>
      <c r="R19" s="26" t="s">
        <v>91</v>
      </c>
      <c r="S19" s="48">
        <v>0</v>
      </c>
      <c r="T19" s="48">
        <v>0</v>
      </c>
      <c r="U19" s="15">
        <v>0.5</v>
      </c>
      <c r="V19" s="15">
        <v>0.5</v>
      </c>
      <c r="W19" s="15">
        <f t="shared" si="0"/>
        <v>1</v>
      </c>
      <c r="X19" s="36" t="s">
        <v>295</v>
      </c>
      <c r="Y19" s="16" t="s">
        <v>501</v>
      </c>
      <c r="Z19" s="34" t="s">
        <v>585</v>
      </c>
      <c r="AA19" s="37" t="s">
        <v>718</v>
      </c>
    </row>
    <row r="20" spans="2:27" s="14" customFormat="1" ht="65.25" customHeight="1" x14ac:dyDescent="0.3">
      <c r="B20" s="20" t="str">
        <f t="shared" si="6"/>
        <v>No se ha definido el modelo de gestión de la unidad con enfoque territorial y cierre de brechas.
Debilidad de oferta del SPE en áreas rurales.
Desarticulación de estrategia de AT al interior de la Unidad y definición del modelo
Uso y explotación del SISE</v>
      </c>
      <c r="C20" s="20" t="str">
        <f t="shared" si="7"/>
        <v>Reducir las brechas de empleabilidad a través del fortalecimiento de los servicios que ofrecen los prestadores y la articulación de la oferta interinstitucional pública y privada de servicios</v>
      </c>
      <c r="D20" s="20" t="s">
        <v>87</v>
      </c>
      <c r="E20" s="20" t="s">
        <v>88</v>
      </c>
      <c r="F20" s="25">
        <v>0.7</v>
      </c>
      <c r="G20" s="57" t="s">
        <v>93</v>
      </c>
      <c r="H20" s="32">
        <v>1</v>
      </c>
      <c r="I20" s="32"/>
      <c r="J20" s="20" t="s">
        <v>94</v>
      </c>
      <c r="K20" s="23">
        <v>42736</v>
      </c>
      <c r="L20" s="23">
        <v>43100</v>
      </c>
      <c r="M20" s="55" t="s">
        <v>447</v>
      </c>
      <c r="N20" s="56">
        <v>0.25</v>
      </c>
      <c r="O20" s="56">
        <v>0.25</v>
      </c>
      <c r="P20" s="56">
        <v>0.25</v>
      </c>
      <c r="Q20" s="56">
        <v>0.25</v>
      </c>
      <c r="R20" s="26" t="s">
        <v>91</v>
      </c>
      <c r="S20" s="48">
        <v>0.94</v>
      </c>
      <c r="T20" s="48">
        <v>0.06</v>
      </c>
      <c r="U20" s="15">
        <v>0</v>
      </c>
      <c r="V20" s="15">
        <v>0</v>
      </c>
      <c r="W20" s="15">
        <f t="shared" si="0"/>
        <v>1</v>
      </c>
      <c r="X20" s="16" t="s">
        <v>289</v>
      </c>
      <c r="Y20" s="16" t="s">
        <v>502</v>
      </c>
      <c r="Z20" s="34" t="s">
        <v>584</v>
      </c>
      <c r="AA20" s="35" t="s">
        <v>584</v>
      </c>
    </row>
    <row r="21" spans="2:27" s="14" customFormat="1" ht="158.25" customHeight="1" x14ac:dyDescent="0.3">
      <c r="B21" s="20" t="str">
        <f t="shared" si="6"/>
        <v>No se ha definido el modelo de gestión de la unidad con enfoque territorial y cierre de brechas.
Debilidad de oferta del SPE en áreas rurales.
Desarticulación de estrategia de AT al interior de la Unidad y definición del modelo
Uso y explotación del SISE</v>
      </c>
      <c r="C21" s="20" t="s">
        <v>95</v>
      </c>
      <c r="D21" s="20" t="s">
        <v>96</v>
      </c>
      <c r="E21" s="20" t="s">
        <v>97</v>
      </c>
      <c r="F21" s="21">
        <v>0.35</v>
      </c>
      <c r="G21" s="57" t="s">
        <v>98</v>
      </c>
      <c r="H21" s="59">
        <v>1</v>
      </c>
      <c r="I21" s="59"/>
      <c r="J21" s="57" t="s">
        <v>290</v>
      </c>
      <c r="K21" s="23">
        <v>42736</v>
      </c>
      <c r="L21" s="23">
        <v>42855</v>
      </c>
      <c r="M21" s="55" t="s">
        <v>441</v>
      </c>
      <c r="N21" s="56">
        <v>0.7</v>
      </c>
      <c r="O21" s="56">
        <v>0.3</v>
      </c>
      <c r="P21" s="36"/>
      <c r="Q21" s="36"/>
      <c r="R21" s="26" t="s">
        <v>91</v>
      </c>
      <c r="S21" s="48">
        <v>0.94</v>
      </c>
      <c r="T21" s="48">
        <v>0.04</v>
      </c>
      <c r="U21" s="15">
        <v>0</v>
      </c>
      <c r="V21" s="15">
        <v>0</v>
      </c>
      <c r="W21" s="53">
        <f t="shared" si="0"/>
        <v>0.98</v>
      </c>
      <c r="X21" s="16" t="s">
        <v>291</v>
      </c>
      <c r="Y21" s="16" t="s">
        <v>503</v>
      </c>
      <c r="Z21" s="34" t="s">
        <v>584</v>
      </c>
      <c r="AA21" s="34" t="s">
        <v>719</v>
      </c>
    </row>
    <row r="22" spans="2:27" s="11" customFormat="1" ht="87.75" customHeight="1" x14ac:dyDescent="0.3">
      <c r="B22" s="20" t="str">
        <f t="shared" si="6"/>
        <v>No se ha definido el modelo de gestión de la unidad con enfoque territorial y cierre de brechas.
Debilidad de oferta del SPE en áreas rurales.
Desarticulación de estrategia de AT al interior de la Unidad y definición del modelo
Uso y explotación del SISE</v>
      </c>
      <c r="C22" s="20" t="str">
        <f t="shared" ref="C22:C27" si="8">C21</f>
        <v>Promover y desarrollar estrategias de atención diferencial en temas de gestión y colocación para poblaciones con dificil vinculación al mercado de trabajo</v>
      </c>
      <c r="D22" s="20" t="s">
        <v>96</v>
      </c>
      <c r="E22" s="20" t="s">
        <v>97</v>
      </c>
      <c r="F22" s="21">
        <v>0.35</v>
      </c>
      <c r="G22" s="57" t="s">
        <v>99</v>
      </c>
      <c r="H22" s="59">
        <v>1</v>
      </c>
      <c r="I22" s="59"/>
      <c r="J22" s="57" t="s">
        <v>100</v>
      </c>
      <c r="K22" s="22">
        <v>42736</v>
      </c>
      <c r="L22" s="22">
        <v>42855</v>
      </c>
      <c r="M22" s="38" t="s">
        <v>442</v>
      </c>
      <c r="N22" s="56">
        <v>0.7</v>
      </c>
      <c r="O22" s="56">
        <v>0.3</v>
      </c>
      <c r="P22" s="36"/>
      <c r="Q22" s="36"/>
      <c r="R22" s="26" t="s">
        <v>91</v>
      </c>
      <c r="S22" s="48">
        <v>0.7</v>
      </c>
      <c r="T22" s="48">
        <v>0.26</v>
      </c>
      <c r="U22" s="15">
        <v>0.04</v>
      </c>
      <c r="V22" s="15">
        <v>0</v>
      </c>
      <c r="W22" s="15">
        <f t="shared" si="0"/>
        <v>1</v>
      </c>
      <c r="X22" s="16" t="s">
        <v>292</v>
      </c>
      <c r="Y22" s="16" t="s">
        <v>504</v>
      </c>
      <c r="Z22" s="34" t="s">
        <v>586</v>
      </c>
      <c r="AA22" s="35" t="s">
        <v>720</v>
      </c>
    </row>
    <row r="23" spans="2:27" s="11" customFormat="1" ht="124.5" customHeight="1" x14ac:dyDescent="0.3">
      <c r="B23" s="20" t="str">
        <f t="shared" si="6"/>
        <v>No se ha definido el modelo de gestión de la unidad con enfoque territorial y cierre de brechas.
Debilidad de oferta del SPE en áreas rurales.
Desarticulación de estrategia de AT al interior de la Unidad y definición del modelo
Uso y explotación del SISE</v>
      </c>
      <c r="C23" s="20" t="str">
        <f t="shared" si="8"/>
        <v>Promover y desarrollar estrategias de atención diferencial en temas de gestión y colocación para poblaciones con dificil vinculación al mercado de trabajo</v>
      </c>
      <c r="D23" s="20" t="s">
        <v>96</v>
      </c>
      <c r="E23" s="20" t="s">
        <v>97</v>
      </c>
      <c r="F23" s="21">
        <v>0.3</v>
      </c>
      <c r="G23" s="57" t="s">
        <v>101</v>
      </c>
      <c r="H23" s="59">
        <v>1</v>
      </c>
      <c r="I23" s="59"/>
      <c r="J23" s="57" t="s">
        <v>102</v>
      </c>
      <c r="K23" s="23">
        <v>42736</v>
      </c>
      <c r="L23" s="23">
        <v>43100</v>
      </c>
      <c r="M23" s="39" t="s">
        <v>448</v>
      </c>
      <c r="N23" s="56">
        <v>0</v>
      </c>
      <c r="O23" s="58">
        <v>0.33329999999999999</v>
      </c>
      <c r="P23" s="58">
        <v>0.33329999999999999</v>
      </c>
      <c r="Q23" s="58">
        <v>0.33329999999999999</v>
      </c>
      <c r="R23" s="26" t="s">
        <v>91</v>
      </c>
      <c r="S23" s="48">
        <v>0</v>
      </c>
      <c r="T23" s="48">
        <v>0.5</v>
      </c>
      <c r="U23" s="15">
        <v>0.25</v>
      </c>
      <c r="V23" s="15">
        <v>0</v>
      </c>
      <c r="W23" s="53">
        <f t="shared" si="0"/>
        <v>0.75</v>
      </c>
      <c r="X23" s="36" t="s">
        <v>295</v>
      </c>
      <c r="Y23" s="16" t="s">
        <v>572</v>
      </c>
      <c r="Z23" s="34" t="s">
        <v>587</v>
      </c>
      <c r="AA23" s="27" t="s">
        <v>721</v>
      </c>
    </row>
    <row r="24" spans="2:27" s="11" customFormat="1" ht="88.5" customHeight="1" x14ac:dyDescent="0.3">
      <c r="B24" s="20" t="s">
        <v>103</v>
      </c>
      <c r="C24" s="20" t="str">
        <f t="shared" si="8"/>
        <v>Promover y desarrollar estrategias de atención diferencial en temas de gestión y colocación para poblaciones con dificil vinculación al mercado de trabajo</v>
      </c>
      <c r="D24" s="20" t="s">
        <v>96</v>
      </c>
      <c r="E24" s="20" t="s">
        <v>104</v>
      </c>
      <c r="F24" s="25">
        <v>0.8</v>
      </c>
      <c r="G24" s="20" t="s">
        <v>105</v>
      </c>
      <c r="H24" s="25">
        <v>0.7</v>
      </c>
      <c r="I24" s="25"/>
      <c r="J24" s="20" t="s">
        <v>106</v>
      </c>
      <c r="K24" s="23">
        <v>42856</v>
      </c>
      <c r="L24" s="23">
        <v>43100</v>
      </c>
      <c r="M24" s="39" t="s">
        <v>449</v>
      </c>
      <c r="N24" s="56">
        <v>0</v>
      </c>
      <c r="O24" s="56">
        <v>0.5</v>
      </c>
      <c r="P24" s="56">
        <v>0.25</v>
      </c>
      <c r="Q24" s="56">
        <v>0.25</v>
      </c>
      <c r="R24" s="26" t="s">
        <v>91</v>
      </c>
      <c r="S24" s="48">
        <v>0</v>
      </c>
      <c r="T24" s="48">
        <v>1</v>
      </c>
      <c r="U24" s="15">
        <v>0</v>
      </c>
      <c r="V24" s="15">
        <v>0</v>
      </c>
      <c r="W24" s="15">
        <f t="shared" si="0"/>
        <v>1</v>
      </c>
      <c r="X24" s="36" t="s">
        <v>295</v>
      </c>
      <c r="Y24" s="16" t="s">
        <v>505</v>
      </c>
      <c r="Z24" s="34" t="s">
        <v>584</v>
      </c>
      <c r="AA24" s="35" t="s">
        <v>584</v>
      </c>
    </row>
    <row r="25" spans="2:27" s="11" customFormat="1" ht="69.75" customHeight="1" x14ac:dyDescent="0.3">
      <c r="B25" s="20" t="str">
        <f t="shared" ref="B25:B26" si="9">B24</f>
        <v xml:space="preserve">
No se han generado instrumentos para el análisis de información de prestadores
Procesos débiles de generación, uso, explotación, sistematización y análisis de información
Desarticulación de estrategia de AT al interior de la Unidad y definición del modelo
Baja articulación entre prestadores de la Red
Bajo reconocimiento del SPE por parte de empresarios, buscadores y otros aliados
Debilidad en la promoción y posicionamiento del SPE entre empresarios, buscadores y aliados
</v>
      </c>
      <c r="C25" s="20" t="str">
        <f t="shared" si="8"/>
        <v>Promover y desarrollar estrategias de atención diferencial en temas de gestión y colocación para poblaciones con dificil vinculación al mercado de trabajo</v>
      </c>
      <c r="D25" s="20" t="s">
        <v>96</v>
      </c>
      <c r="E25" s="20" t="str">
        <f>E24</f>
        <v>Generación de espacios de articulación regional  y promoción de actores que contribuyan a la mitigación de barreras.</v>
      </c>
      <c r="F25" s="25">
        <f t="shared" ref="F25:G25" si="10">F24</f>
        <v>0.8</v>
      </c>
      <c r="G25" s="20" t="str">
        <f t="shared" si="10"/>
        <v>Diseñar e implementar la estrategia de  articulación y promoción de actores, de acuerdo a los lineamientos establecidos  que permita caracterizar y analizar el territorio y su red de prestadores.</v>
      </c>
      <c r="H25" s="25">
        <v>0.3</v>
      </c>
      <c r="I25" s="25"/>
      <c r="J25" s="20" t="s">
        <v>107</v>
      </c>
      <c r="K25" s="23">
        <v>42856</v>
      </c>
      <c r="L25" s="23">
        <v>43100</v>
      </c>
      <c r="M25" s="39" t="s">
        <v>450</v>
      </c>
      <c r="N25" s="56">
        <v>0</v>
      </c>
      <c r="O25" s="56">
        <v>0.4</v>
      </c>
      <c r="P25" s="56">
        <v>0.3</v>
      </c>
      <c r="Q25" s="56">
        <v>0.3</v>
      </c>
      <c r="R25" s="26" t="s">
        <v>91</v>
      </c>
      <c r="S25" s="48">
        <v>0</v>
      </c>
      <c r="T25" s="48">
        <v>0.4</v>
      </c>
      <c r="U25" s="15">
        <v>0.3</v>
      </c>
      <c r="V25" s="15">
        <v>0.3</v>
      </c>
      <c r="W25" s="15">
        <f t="shared" si="0"/>
        <v>1</v>
      </c>
      <c r="X25" s="36" t="s">
        <v>295</v>
      </c>
      <c r="Y25" s="29" t="s">
        <v>778</v>
      </c>
      <c r="Z25" s="34" t="s">
        <v>785</v>
      </c>
      <c r="AA25" s="40" t="s">
        <v>722</v>
      </c>
    </row>
    <row r="26" spans="2:27" s="11" customFormat="1" ht="71.25" customHeight="1" x14ac:dyDescent="0.3">
      <c r="B26" s="20" t="str">
        <f t="shared" si="9"/>
        <v xml:space="preserve">
No se han generado instrumentos para el análisis de información de prestadores
Procesos débiles de generación, uso, explotación, sistematización y análisis de información
Desarticulación de estrategia de AT al interior de la Unidad y definición del modelo
Baja articulación entre prestadores de la Red
Bajo reconocimiento del SPE por parte de empresarios, buscadores y otros aliados
Debilidad en la promoción y posicionamiento del SPE entre empresarios, buscadores y aliados
</v>
      </c>
      <c r="C26" s="20" t="str">
        <f t="shared" si="8"/>
        <v>Promover y desarrollar estrategias de atención diferencial en temas de gestión y colocación para poblaciones con dificil vinculación al mercado de trabajo</v>
      </c>
      <c r="D26" s="20" t="s">
        <v>96</v>
      </c>
      <c r="E26" s="20" t="str">
        <f t="shared" ref="E26" si="11">E25</f>
        <v>Generación de espacios de articulación regional  y promoción de actores que contribuyan a la mitigación de barreras.</v>
      </c>
      <c r="F26" s="25">
        <v>0.2</v>
      </c>
      <c r="G26" s="20" t="s">
        <v>108</v>
      </c>
      <c r="H26" s="25">
        <v>1</v>
      </c>
      <c r="I26" s="25"/>
      <c r="J26" s="20" t="s">
        <v>109</v>
      </c>
      <c r="K26" s="23">
        <v>42826</v>
      </c>
      <c r="L26" s="23">
        <v>43100</v>
      </c>
      <c r="M26" s="39" t="s">
        <v>451</v>
      </c>
      <c r="N26" s="56">
        <v>0</v>
      </c>
      <c r="O26" s="56">
        <v>0.4</v>
      </c>
      <c r="P26" s="56">
        <v>0.3</v>
      </c>
      <c r="Q26" s="56">
        <v>0.3</v>
      </c>
      <c r="R26" s="26" t="s">
        <v>91</v>
      </c>
      <c r="S26" s="48">
        <v>0</v>
      </c>
      <c r="T26" s="48">
        <v>0.4</v>
      </c>
      <c r="U26" s="15">
        <v>0.3</v>
      </c>
      <c r="V26" s="15">
        <v>0.3</v>
      </c>
      <c r="W26" s="15">
        <f t="shared" si="0"/>
        <v>1</v>
      </c>
      <c r="X26" s="36" t="s">
        <v>295</v>
      </c>
      <c r="Y26" s="16" t="s">
        <v>573</v>
      </c>
      <c r="Z26" s="34" t="s">
        <v>588</v>
      </c>
      <c r="AA26" s="37" t="s">
        <v>723</v>
      </c>
    </row>
    <row r="27" spans="2:27" s="11" customFormat="1" ht="144" customHeight="1" x14ac:dyDescent="0.3">
      <c r="B27" s="20" t="s">
        <v>110</v>
      </c>
      <c r="C27" s="20" t="str">
        <f t="shared" si="8"/>
        <v>Promover y desarrollar estrategias de atención diferencial en temas de gestión y colocación para poblaciones con dificil vinculación al mercado de trabajo</v>
      </c>
      <c r="D27" s="20" t="s">
        <v>96</v>
      </c>
      <c r="E27" s="20" t="s">
        <v>111</v>
      </c>
      <c r="F27" s="25">
        <v>0.4</v>
      </c>
      <c r="G27" s="20" t="s">
        <v>112</v>
      </c>
      <c r="H27" s="25">
        <v>0.5</v>
      </c>
      <c r="I27" s="25"/>
      <c r="J27" s="20" t="s">
        <v>113</v>
      </c>
      <c r="K27" s="23">
        <v>42736</v>
      </c>
      <c r="L27" s="23">
        <v>43100</v>
      </c>
      <c r="M27" s="39" t="s">
        <v>443</v>
      </c>
      <c r="N27" s="56">
        <v>0.1</v>
      </c>
      <c r="O27" s="56">
        <v>0.3</v>
      </c>
      <c r="P27" s="56">
        <v>0.3</v>
      </c>
      <c r="Q27" s="56">
        <v>0.3</v>
      </c>
      <c r="R27" s="26" t="s">
        <v>91</v>
      </c>
      <c r="S27" s="48">
        <v>0.1</v>
      </c>
      <c r="T27" s="48">
        <v>0.7</v>
      </c>
      <c r="U27" s="15">
        <v>0.2</v>
      </c>
      <c r="V27" s="15">
        <v>0</v>
      </c>
      <c r="W27" s="15">
        <f t="shared" si="0"/>
        <v>1</v>
      </c>
      <c r="X27" s="16" t="s">
        <v>293</v>
      </c>
      <c r="Y27" s="16" t="s">
        <v>506</v>
      </c>
      <c r="Z27" s="34" t="s">
        <v>589</v>
      </c>
      <c r="AA27" s="34" t="s">
        <v>589</v>
      </c>
    </row>
    <row r="28" spans="2:27" s="11" customFormat="1" ht="157.5" customHeight="1" x14ac:dyDescent="0.3">
      <c r="B28" s="33" t="str">
        <f t="shared" ref="B28:C31" si="12">B27</f>
        <v>Estructura, planeación y recursos de la Unidad
Procesos débiles de generación, uso, explotación, sistematización y análisis de información
Falta visibilizar los resultados (socialización)</v>
      </c>
      <c r="C28" s="20" t="str">
        <f t="shared" si="12"/>
        <v>Promover y desarrollar estrategias de atención diferencial en temas de gestión y colocación para poblaciones con dificil vinculación al mercado de trabajo</v>
      </c>
      <c r="D28" s="20" t="s">
        <v>96</v>
      </c>
      <c r="E28" s="20" t="str">
        <f t="shared" ref="E28:E31" si="13">E27</f>
        <v xml:space="preserve">Gestión del conocimiento e identificación y socialización de buenas prácticas.  </v>
      </c>
      <c r="F28" s="25">
        <f t="shared" ref="F28:G28" si="14">F27</f>
        <v>0.4</v>
      </c>
      <c r="G28" s="20" t="str">
        <f t="shared" si="14"/>
        <v>Construir e implementar un esquema de seguimiento, evaluación y ajuste a la implementación del modelo de cierre de brechas, capital humano y articulación regional.</v>
      </c>
      <c r="H28" s="25">
        <v>0.5</v>
      </c>
      <c r="I28" s="25"/>
      <c r="J28" s="20" t="s">
        <v>114</v>
      </c>
      <c r="K28" s="23">
        <v>42767</v>
      </c>
      <c r="L28" s="23">
        <v>43100</v>
      </c>
      <c r="M28" s="39" t="s">
        <v>444</v>
      </c>
      <c r="N28" s="56">
        <v>0.1</v>
      </c>
      <c r="O28" s="56">
        <v>0.3</v>
      </c>
      <c r="P28" s="56">
        <v>0.3</v>
      </c>
      <c r="Q28" s="56">
        <v>0.3</v>
      </c>
      <c r="R28" s="26" t="s">
        <v>91</v>
      </c>
      <c r="S28" s="48">
        <v>0.1</v>
      </c>
      <c r="T28" s="48">
        <v>0.8</v>
      </c>
      <c r="U28" s="15">
        <v>0.1</v>
      </c>
      <c r="V28" s="15">
        <v>0</v>
      </c>
      <c r="W28" s="15">
        <f t="shared" si="0"/>
        <v>1</v>
      </c>
      <c r="X28" s="16" t="s">
        <v>294</v>
      </c>
      <c r="Y28" s="16" t="s">
        <v>507</v>
      </c>
      <c r="Z28" s="34" t="s">
        <v>590</v>
      </c>
      <c r="AA28" s="34" t="s">
        <v>590</v>
      </c>
    </row>
    <row r="29" spans="2:27" s="14" customFormat="1" ht="65.25" customHeight="1" x14ac:dyDescent="0.3">
      <c r="B29" s="33" t="str">
        <f t="shared" si="12"/>
        <v>Estructura, planeación y recursos de la Unidad
Procesos débiles de generación, uso, explotación, sistematización y análisis de información
Falta visibilizar los resultados (socialización)</v>
      </c>
      <c r="C29" s="20" t="str">
        <f t="shared" si="12"/>
        <v>Promover y desarrollar estrategias de atención diferencial en temas de gestión y colocación para poblaciones con dificil vinculación al mercado de trabajo</v>
      </c>
      <c r="D29" s="20" t="s">
        <v>96</v>
      </c>
      <c r="E29" s="20" t="str">
        <f t="shared" si="13"/>
        <v xml:space="preserve">Gestión del conocimiento e identificación y socialización de buenas prácticas.  </v>
      </c>
      <c r="F29" s="25">
        <v>0.4</v>
      </c>
      <c r="G29" s="20" t="s">
        <v>115</v>
      </c>
      <c r="H29" s="25">
        <v>0.7</v>
      </c>
      <c r="I29" s="25"/>
      <c r="J29" s="20" t="s">
        <v>116</v>
      </c>
      <c r="K29" s="23">
        <v>42856</v>
      </c>
      <c r="L29" s="23">
        <v>42977</v>
      </c>
      <c r="M29" s="39" t="s">
        <v>452</v>
      </c>
      <c r="N29" s="56">
        <v>0</v>
      </c>
      <c r="O29" s="56">
        <v>0.5</v>
      </c>
      <c r="P29" s="56">
        <v>0.5</v>
      </c>
      <c r="Q29" s="56">
        <v>0</v>
      </c>
      <c r="R29" s="26" t="s">
        <v>91</v>
      </c>
      <c r="S29" s="48">
        <v>0</v>
      </c>
      <c r="T29" s="48">
        <v>1</v>
      </c>
      <c r="U29" s="15">
        <v>0</v>
      </c>
      <c r="V29" s="15">
        <v>0</v>
      </c>
      <c r="W29" s="15">
        <f t="shared" si="0"/>
        <v>1</v>
      </c>
      <c r="X29" s="36" t="s">
        <v>295</v>
      </c>
      <c r="Y29" s="42" t="s">
        <v>508</v>
      </c>
      <c r="Z29" s="34" t="s">
        <v>591</v>
      </c>
      <c r="AA29" s="60" t="s">
        <v>724</v>
      </c>
    </row>
    <row r="30" spans="2:27" s="14" customFormat="1" ht="69.75" customHeight="1" x14ac:dyDescent="0.3">
      <c r="B30" s="33" t="str">
        <f t="shared" si="12"/>
        <v>Estructura, planeación y recursos de la Unidad
Procesos débiles de generación, uso, explotación, sistematización y análisis de información
Falta visibilizar los resultados (socialización)</v>
      </c>
      <c r="C30" s="20" t="str">
        <f t="shared" si="12"/>
        <v>Promover y desarrollar estrategias de atención diferencial en temas de gestión y colocación para poblaciones con dificil vinculación al mercado de trabajo</v>
      </c>
      <c r="D30" s="20" t="s">
        <v>96</v>
      </c>
      <c r="E30" s="20" t="str">
        <f t="shared" si="13"/>
        <v xml:space="preserve">Gestión del conocimiento e identificación y socialización de buenas prácticas.  </v>
      </c>
      <c r="F30" s="25">
        <f t="shared" ref="F30:G30" si="15">F29</f>
        <v>0.4</v>
      </c>
      <c r="G30" s="20" t="str">
        <f t="shared" si="15"/>
        <v>Socializar experiencias, buenas prácticas y demas actividades que contribuyan a la gestión del conocimiento y al mejoramiento continuo e innovación en la prestación del servicio.</v>
      </c>
      <c r="H30" s="25">
        <v>0.3</v>
      </c>
      <c r="I30" s="25"/>
      <c r="J30" s="20" t="s">
        <v>117</v>
      </c>
      <c r="K30" s="23">
        <v>42856</v>
      </c>
      <c r="L30" s="23">
        <v>43100</v>
      </c>
      <c r="M30" s="55" t="s">
        <v>445</v>
      </c>
      <c r="N30" s="56">
        <v>0</v>
      </c>
      <c r="O30" s="56">
        <v>0.5</v>
      </c>
      <c r="P30" s="56">
        <v>0.25</v>
      </c>
      <c r="Q30" s="56">
        <v>0.25</v>
      </c>
      <c r="R30" s="26" t="s">
        <v>91</v>
      </c>
      <c r="S30" s="48">
        <v>0</v>
      </c>
      <c r="T30" s="48">
        <v>0.35</v>
      </c>
      <c r="U30" s="15">
        <v>0</v>
      </c>
      <c r="V30" s="15">
        <v>0</v>
      </c>
      <c r="W30" s="53">
        <f t="shared" si="0"/>
        <v>0.35</v>
      </c>
      <c r="X30" s="36" t="s">
        <v>295</v>
      </c>
      <c r="Y30" s="42" t="s">
        <v>509</v>
      </c>
      <c r="Z30" s="34" t="s">
        <v>592</v>
      </c>
      <c r="AA30" s="60" t="s">
        <v>725</v>
      </c>
    </row>
    <row r="31" spans="2:27" s="14" customFormat="1" ht="216" customHeight="1" x14ac:dyDescent="0.3">
      <c r="B31" s="33" t="str">
        <f t="shared" si="12"/>
        <v>Estructura, planeación y recursos de la Unidad
Procesos débiles de generación, uso, explotación, sistematización y análisis de información
Falta visibilizar los resultados (socialización)</v>
      </c>
      <c r="C31" s="20" t="str">
        <f t="shared" si="12"/>
        <v>Promover y desarrollar estrategias de atención diferencial en temas de gestión y colocación para poblaciones con dificil vinculación al mercado de trabajo</v>
      </c>
      <c r="D31" s="20" t="s">
        <v>96</v>
      </c>
      <c r="E31" s="20" t="str">
        <f t="shared" si="13"/>
        <v xml:space="preserve">Gestión del conocimiento e identificación y socialización de buenas prácticas.  </v>
      </c>
      <c r="F31" s="25">
        <v>0.2</v>
      </c>
      <c r="G31" s="20" t="s">
        <v>118</v>
      </c>
      <c r="H31" s="25">
        <v>1</v>
      </c>
      <c r="I31" s="25"/>
      <c r="J31" s="20" t="s">
        <v>119</v>
      </c>
      <c r="K31" s="23">
        <v>42856</v>
      </c>
      <c r="L31" s="23">
        <v>43100</v>
      </c>
      <c r="M31" s="39" t="s">
        <v>446</v>
      </c>
      <c r="N31" s="56">
        <v>0</v>
      </c>
      <c r="O31" s="56">
        <v>0.4</v>
      </c>
      <c r="P31" s="56">
        <v>0.3</v>
      </c>
      <c r="Q31" s="56">
        <v>0.3</v>
      </c>
      <c r="R31" s="26" t="s">
        <v>91</v>
      </c>
      <c r="S31" s="48">
        <v>0</v>
      </c>
      <c r="T31" s="48">
        <v>1</v>
      </c>
      <c r="U31" s="15">
        <v>0</v>
      </c>
      <c r="V31" s="15">
        <v>0</v>
      </c>
      <c r="W31" s="15">
        <f t="shared" si="0"/>
        <v>1</v>
      </c>
      <c r="X31" s="36" t="s">
        <v>295</v>
      </c>
      <c r="Y31" s="16" t="s">
        <v>510</v>
      </c>
      <c r="Z31" s="34" t="s">
        <v>593</v>
      </c>
      <c r="AA31" s="60" t="s">
        <v>584</v>
      </c>
    </row>
    <row r="32" spans="2:27" s="11" customFormat="1" ht="77.25" customHeight="1" x14ac:dyDescent="0.3">
      <c r="B32" s="20" t="s">
        <v>120</v>
      </c>
      <c r="C32" s="20" t="s">
        <v>39</v>
      </c>
      <c r="D32" s="20" t="s">
        <v>87</v>
      </c>
      <c r="E32" s="20" t="s">
        <v>121</v>
      </c>
      <c r="F32" s="25">
        <v>0.35</v>
      </c>
      <c r="G32" s="20" t="s">
        <v>122</v>
      </c>
      <c r="H32" s="25">
        <v>0.6</v>
      </c>
      <c r="I32" s="25"/>
      <c r="J32" s="20" t="s">
        <v>123</v>
      </c>
      <c r="K32" s="23">
        <v>42736</v>
      </c>
      <c r="L32" s="23">
        <v>43100</v>
      </c>
      <c r="M32" s="61" t="s">
        <v>409</v>
      </c>
      <c r="N32" s="19">
        <v>0.1</v>
      </c>
      <c r="O32" s="19">
        <v>0.6</v>
      </c>
      <c r="P32" s="19">
        <v>0.2</v>
      </c>
      <c r="Q32" s="19">
        <v>0.1</v>
      </c>
      <c r="R32" s="26" t="s">
        <v>124</v>
      </c>
      <c r="S32" s="48">
        <v>0.6</v>
      </c>
      <c r="T32" s="48">
        <v>0.4</v>
      </c>
      <c r="U32" s="48">
        <v>0</v>
      </c>
      <c r="V32" s="48">
        <v>0</v>
      </c>
      <c r="W32" s="15">
        <f t="shared" si="0"/>
        <v>1</v>
      </c>
      <c r="X32" s="16" t="s">
        <v>296</v>
      </c>
      <c r="Y32" s="16" t="s">
        <v>457</v>
      </c>
      <c r="Z32" s="16" t="s">
        <v>651</v>
      </c>
      <c r="AA32" s="34" t="s">
        <v>457</v>
      </c>
    </row>
    <row r="33" spans="2:27" s="11" customFormat="1" ht="101.25" customHeight="1" x14ac:dyDescent="0.3">
      <c r="B33" s="20" t="str">
        <f t="shared" ref="B33:B47" si="16">B32</f>
        <v>No se ha definido el modelo de gestión de la unidad con enfoque territorial y cierre de brechas
No se han generado servicios virtuales para atender a los usuarios (autopostulación y otros servicios) 
Bajo nivel de articulación interinstitucional</v>
      </c>
      <c r="C33" s="20" t="str">
        <f t="shared" ref="C33:C39" si="17">C32</f>
        <v>Reducir las brechas de empleabilidad a través del fortalecimiento de los servicios que ofrecen los prestadores y la articulación de la oferta interinstitucional pública y privada de servicios</v>
      </c>
      <c r="D33" s="20" t="str">
        <f t="shared" ref="D33:G34" si="18">D32</f>
        <v xml:space="preserve">Diseñar y/o transferir  programas para el cierre de brechas </v>
      </c>
      <c r="E33" s="20" t="str">
        <f t="shared" si="18"/>
        <v>Modelo de enfoque de cierre de brechas con enfoque regional y diferencial</v>
      </c>
      <c r="F33" s="25">
        <f t="shared" si="18"/>
        <v>0.35</v>
      </c>
      <c r="G33" s="20" t="str">
        <f t="shared" si="18"/>
        <v>Diseñar conceptual y metodologicamente el modelo de cierre de brechas con base en los diferentes programas y proyectos que ha realizado la Unidad</v>
      </c>
      <c r="H33" s="25">
        <v>0.3</v>
      </c>
      <c r="I33" s="25"/>
      <c r="J33" s="20" t="s">
        <v>125</v>
      </c>
      <c r="K33" s="23">
        <v>42826</v>
      </c>
      <c r="L33" s="23">
        <v>43100</v>
      </c>
      <c r="M33" s="20" t="s">
        <v>410</v>
      </c>
      <c r="N33" s="19">
        <v>0</v>
      </c>
      <c r="O33" s="19">
        <v>0.5</v>
      </c>
      <c r="P33" s="19">
        <v>0.4</v>
      </c>
      <c r="Q33" s="19">
        <v>0.1</v>
      </c>
      <c r="R33" s="26" t="s">
        <v>124</v>
      </c>
      <c r="S33" s="48">
        <v>0</v>
      </c>
      <c r="T33" s="48">
        <v>0.5</v>
      </c>
      <c r="U33" s="48">
        <v>0.5</v>
      </c>
      <c r="V33" s="48">
        <v>0</v>
      </c>
      <c r="W33" s="15">
        <f t="shared" si="0"/>
        <v>1</v>
      </c>
      <c r="X33" s="36" t="s">
        <v>295</v>
      </c>
      <c r="Y33" s="16" t="s">
        <v>458</v>
      </c>
      <c r="Z33" s="16" t="s">
        <v>639</v>
      </c>
      <c r="AA33" s="34" t="s">
        <v>709</v>
      </c>
    </row>
    <row r="34" spans="2:27" s="11" customFormat="1" ht="271.5" customHeight="1" x14ac:dyDescent="0.3">
      <c r="B34"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4" s="20" t="str">
        <f t="shared" si="17"/>
        <v>Reducir las brechas de empleabilidad a través del fortalecimiento de los servicios que ofrecen los prestadores y la articulación de la oferta interinstitucional pública y privada de servicios</v>
      </c>
      <c r="D34" s="20" t="str">
        <f t="shared" si="18"/>
        <v xml:space="preserve">Diseñar y/o transferir  programas para el cierre de brechas </v>
      </c>
      <c r="E34" s="20" t="str">
        <f t="shared" si="18"/>
        <v>Modelo de enfoque de cierre de brechas con enfoque regional y diferencial</v>
      </c>
      <c r="F34" s="25">
        <f t="shared" si="18"/>
        <v>0.35</v>
      </c>
      <c r="G34" s="20" t="str">
        <f t="shared" si="18"/>
        <v>Diseñar conceptual y metodologicamente el modelo de cierre de brechas con base en los diferentes programas y proyectos que ha realizado la Unidad</v>
      </c>
      <c r="H34" s="25">
        <v>0.1</v>
      </c>
      <c r="I34" s="25"/>
      <c r="J34" s="20" t="s">
        <v>126</v>
      </c>
      <c r="K34" s="23">
        <v>42826</v>
      </c>
      <c r="L34" s="23">
        <v>43100</v>
      </c>
      <c r="M34" s="20" t="s">
        <v>411</v>
      </c>
      <c r="N34" s="45">
        <v>0</v>
      </c>
      <c r="O34" s="45">
        <v>0.2</v>
      </c>
      <c r="P34" s="45">
        <v>0.4</v>
      </c>
      <c r="Q34" s="45">
        <v>0.4</v>
      </c>
      <c r="R34" s="26" t="s">
        <v>124</v>
      </c>
      <c r="S34" s="48">
        <v>0</v>
      </c>
      <c r="T34" s="48">
        <v>0.3</v>
      </c>
      <c r="U34" s="48">
        <v>0.5</v>
      </c>
      <c r="V34" s="48">
        <v>0.2</v>
      </c>
      <c r="W34" s="15">
        <f t="shared" si="0"/>
        <v>1</v>
      </c>
      <c r="X34" s="36" t="s">
        <v>295</v>
      </c>
      <c r="Y34" s="16" t="s">
        <v>459</v>
      </c>
      <c r="Z34" s="62" t="s">
        <v>640</v>
      </c>
      <c r="AA34" s="34" t="s">
        <v>710</v>
      </c>
    </row>
    <row r="35" spans="2:27" s="11" customFormat="1" ht="108" customHeight="1" x14ac:dyDescent="0.3">
      <c r="B35"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5" s="20" t="str">
        <f t="shared" si="17"/>
        <v>Reducir las brechas de empleabilidad a través del fortalecimiento de los servicios que ofrecen los prestadores y la articulación de la oferta interinstitucional pública y privada de servicios</v>
      </c>
      <c r="D35" s="20" t="str">
        <f t="shared" ref="D35:E35" si="19">D34</f>
        <v xml:space="preserve">Diseñar y/o transferir  programas para el cierre de brechas </v>
      </c>
      <c r="E35" s="20" t="str">
        <f t="shared" si="19"/>
        <v>Modelo de enfoque de cierre de brechas con enfoque regional y diferencial</v>
      </c>
      <c r="F35" s="25">
        <v>0.5</v>
      </c>
      <c r="G35" s="20" t="s">
        <v>127</v>
      </c>
      <c r="H35" s="21">
        <v>0.25</v>
      </c>
      <c r="I35" s="21"/>
      <c r="J35" s="20" t="s">
        <v>536</v>
      </c>
      <c r="K35" s="23">
        <v>42736</v>
      </c>
      <c r="L35" s="23">
        <v>43100</v>
      </c>
      <c r="M35" s="20" t="s">
        <v>412</v>
      </c>
      <c r="N35" s="45">
        <v>0.1</v>
      </c>
      <c r="O35" s="45">
        <v>0.3</v>
      </c>
      <c r="P35" s="45">
        <v>0.3</v>
      </c>
      <c r="Q35" s="45">
        <v>0.3</v>
      </c>
      <c r="R35" s="26" t="s">
        <v>124</v>
      </c>
      <c r="S35" s="48">
        <v>0.1</v>
      </c>
      <c r="T35" s="48">
        <v>0.4</v>
      </c>
      <c r="U35" s="48">
        <v>0.3</v>
      </c>
      <c r="V35" s="48">
        <v>0.2</v>
      </c>
      <c r="W35" s="15">
        <f t="shared" si="0"/>
        <v>1</v>
      </c>
      <c r="X35" s="16" t="s">
        <v>297</v>
      </c>
      <c r="Y35" s="16" t="s">
        <v>460</v>
      </c>
      <c r="Z35" s="16" t="s">
        <v>641</v>
      </c>
      <c r="AA35" s="35" t="s">
        <v>711</v>
      </c>
    </row>
    <row r="36" spans="2:27" s="11" customFormat="1" ht="312.75" customHeight="1" x14ac:dyDescent="0.3">
      <c r="B36"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6" s="20" t="str">
        <f t="shared" si="17"/>
        <v>Reducir las brechas de empleabilidad a través del fortalecimiento de los servicios que ofrecen los prestadores y la articulación de la oferta interinstitucional pública y privada de servicios</v>
      </c>
      <c r="D36" s="20" t="str">
        <f t="shared" ref="D36:G38" si="20">D35</f>
        <v xml:space="preserve">Diseñar y/o transferir  programas para el cierre de brechas </v>
      </c>
      <c r="E36" s="20" t="str">
        <f t="shared" si="20"/>
        <v>Modelo de enfoque de cierre de brechas con enfoque regional y diferencial</v>
      </c>
      <c r="F36" s="25">
        <f t="shared" si="20"/>
        <v>0.5</v>
      </c>
      <c r="G36" s="20" t="str">
        <f t="shared" si="20"/>
        <v>Diseñar e implementar la estrategia de posicionamiento del modelo de cierre de brechas en la agenda publica del país en los niveles nacional, regional y local.</v>
      </c>
      <c r="H36" s="21">
        <v>0.25</v>
      </c>
      <c r="I36" s="21"/>
      <c r="J36" s="20" t="s">
        <v>537</v>
      </c>
      <c r="K36" s="23">
        <v>42795</v>
      </c>
      <c r="L36" s="23">
        <v>43100</v>
      </c>
      <c r="M36" s="20" t="s">
        <v>413</v>
      </c>
      <c r="N36" s="45">
        <v>0.1</v>
      </c>
      <c r="O36" s="45">
        <v>0.3</v>
      </c>
      <c r="P36" s="45">
        <v>0.3</v>
      </c>
      <c r="Q36" s="45">
        <v>0.3</v>
      </c>
      <c r="R36" s="26" t="s">
        <v>124</v>
      </c>
      <c r="S36" s="48">
        <v>0.1</v>
      </c>
      <c r="T36" s="48">
        <v>0.4</v>
      </c>
      <c r="U36" s="48">
        <v>0.5</v>
      </c>
      <c r="V36" s="48">
        <v>0</v>
      </c>
      <c r="W36" s="15">
        <f t="shared" si="0"/>
        <v>1</v>
      </c>
      <c r="X36" s="16" t="s">
        <v>298</v>
      </c>
      <c r="Y36" s="16" t="s">
        <v>461</v>
      </c>
      <c r="Z36" s="16" t="s">
        <v>642</v>
      </c>
      <c r="AA36" s="35" t="s">
        <v>709</v>
      </c>
    </row>
    <row r="37" spans="2:27" s="11" customFormat="1" ht="216" customHeight="1" x14ac:dyDescent="0.3">
      <c r="B37"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7" s="20" t="str">
        <f t="shared" si="17"/>
        <v>Reducir las brechas de empleabilidad a través del fortalecimiento de los servicios que ofrecen los prestadores y la articulación de la oferta interinstitucional pública y privada de servicios</v>
      </c>
      <c r="D37" s="20" t="str">
        <f t="shared" si="20"/>
        <v xml:space="preserve">Diseñar y/o transferir  programas para el cierre de brechas </v>
      </c>
      <c r="E37" s="20" t="str">
        <f t="shared" si="20"/>
        <v>Modelo de enfoque de cierre de brechas con enfoque regional y diferencial</v>
      </c>
      <c r="F37" s="25">
        <f t="shared" si="20"/>
        <v>0.5</v>
      </c>
      <c r="G37" s="20" t="str">
        <f t="shared" si="20"/>
        <v>Diseñar e implementar la estrategia de posicionamiento del modelo de cierre de brechas en la agenda publica del país en los niveles nacional, regional y local.</v>
      </c>
      <c r="H37" s="21">
        <v>0.25</v>
      </c>
      <c r="I37" s="21"/>
      <c r="J37" s="20" t="s">
        <v>538</v>
      </c>
      <c r="K37" s="23">
        <v>42795</v>
      </c>
      <c r="L37" s="23">
        <v>43100</v>
      </c>
      <c r="M37" s="20" t="s">
        <v>414</v>
      </c>
      <c r="N37" s="45">
        <v>0</v>
      </c>
      <c r="O37" s="45">
        <v>0.3</v>
      </c>
      <c r="P37" s="45">
        <v>0.4</v>
      </c>
      <c r="Q37" s="45">
        <v>0.3</v>
      </c>
      <c r="R37" s="26" t="s">
        <v>124</v>
      </c>
      <c r="S37" s="48">
        <v>0</v>
      </c>
      <c r="T37" s="48">
        <v>0.25</v>
      </c>
      <c r="U37" s="48">
        <v>0.25</v>
      </c>
      <c r="V37" s="48">
        <v>0.5</v>
      </c>
      <c r="W37" s="15">
        <f t="shared" si="0"/>
        <v>1</v>
      </c>
      <c r="X37" s="36" t="s">
        <v>295</v>
      </c>
      <c r="Y37" s="16" t="s">
        <v>462</v>
      </c>
      <c r="Z37" s="16" t="s">
        <v>641</v>
      </c>
      <c r="AA37" s="34" t="s">
        <v>712</v>
      </c>
    </row>
    <row r="38" spans="2:27" s="11" customFormat="1" ht="100.5" customHeight="1" x14ac:dyDescent="0.3">
      <c r="B38"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8" s="20" t="str">
        <f t="shared" si="17"/>
        <v>Reducir las brechas de empleabilidad a través del fortalecimiento de los servicios que ofrecen los prestadores y la articulación de la oferta interinstitucional pública y privada de servicios</v>
      </c>
      <c r="D38" s="20" t="str">
        <f t="shared" si="20"/>
        <v xml:space="preserve">Diseñar y/o transferir  programas para el cierre de brechas </v>
      </c>
      <c r="E38" s="20" t="str">
        <f t="shared" si="20"/>
        <v>Modelo de enfoque de cierre de brechas con enfoque regional y diferencial</v>
      </c>
      <c r="F38" s="25">
        <f t="shared" si="20"/>
        <v>0.5</v>
      </c>
      <c r="G38" s="20" t="str">
        <f t="shared" si="20"/>
        <v>Diseñar e implementar la estrategia de posicionamiento del modelo de cierre de brechas en la agenda publica del país en los niveles nacional, regional y local.</v>
      </c>
      <c r="H38" s="21">
        <v>0.25</v>
      </c>
      <c r="I38" s="21"/>
      <c r="J38" s="20" t="s">
        <v>539</v>
      </c>
      <c r="K38" s="23">
        <v>42795</v>
      </c>
      <c r="L38" s="23">
        <v>43100</v>
      </c>
      <c r="M38" s="20" t="s">
        <v>415</v>
      </c>
      <c r="N38" s="45">
        <v>0</v>
      </c>
      <c r="O38" s="45">
        <v>0.3</v>
      </c>
      <c r="P38" s="45">
        <v>0.4</v>
      </c>
      <c r="Q38" s="45">
        <v>0.3</v>
      </c>
      <c r="R38" s="26" t="s">
        <v>124</v>
      </c>
      <c r="S38" s="48">
        <v>0</v>
      </c>
      <c r="T38" s="48">
        <v>0.3</v>
      </c>
      <c r="U38" s="48">
        <v>0.7</v>
      </c>
      <c r="V38" s="48">
        <v>0</v>
      </c>
      <c r="W38" s="15">
        <f t="shared" si="0"/>
        <v>1</v>
      </c>
      <c r="X38" s="36" t="s">
        <v>295</v>
      </c>
      <c r="Y38" s="16" t="s">
        <v>463</v>
      </c>
      <c r="Z38" s="16" t="s">
        <v>643</v>
      </c>
      <c r="AA38" s="35" t="s">
        <v>709</v>
      </c>
    </row>
    <row r="39" spans="2:27" s="11" customFormat="1" ht="216" customHeight="1" x14ac:dyDescent="0.3">
      <c r="B39" s="20" t="str">
        <f t="shared" si="16"/>
        <v>No se ha definido el modelo de gestión de la unidad con enfoque territorial y cierre de brechas
No se han generado servicios virtuales para atender a los usuarios (autopostulación y otros servicios) 
Bajo nivel de articulación interinstitucional</v>
      </c>
      <c r="C39" s="20" t="str">
        <f t="shared" si="17"/>
        <v>Reducir las brechas de empleabilidad a través del fortalecimiento de los servicios que ofrecen los prestadores y la articulación de la oferta interinstitucional pública y privada de servicios</v>
      </c>
      <c r="D39" s="20" t="str">
        <f t="shared" ref="D39:E39" si="21">D38</f>
        <v xml:space="preserve">Diseñar y/o transferir  programas para el cierre de brechas </v>
      </c>
      <c r="E39" s="20" t="str">
        <f t="shared" si="21"/>
        <v>Modelo de enfoque de cierre de brechas con enfoque regional y diferencial</v>
      </c>
      <c r="F39" s="25">
        <v>0.15</v>
      </c>
      <c r="G39" s="20" t="s">
        <v>128</v>
      </c>
      <c r="H39" s="25">
        <v>1</v>
      </c>
      <c r="I39" s="25"/>
      <c r="J39" s="20" t="s">
        <v>540</v>
      </c>
      <c r="K39" s="23">
        <v>42795</v>
      </c>
      <c r="L39" s="23">
        <v>43100</v>
      </c>
      <c r="M39" s="20" t="s">
        <v>416</v>
      </c>
      <c r="N39" s="45">
        <v>0</v>
      </c>
      <c r="O39" s="45">
        <v>0.4</v>
      </c>
      <c r="P39" s="45">
        <v>0.4</v>
      </c>
      <c r="Q39" s="45">
        <v>0.2</v>
      </c>
      <c r="R39" s="26" t="s">
        <v>124</v>
      </c>
      <c r="S39" s="48">
        <v>0</v>
      </c>
      <c r="T39" s="48">
        <v>0.4</v>
      </c>
      <c r="U39" s="48">
        <v>0.6</v>
      </c>
      <c r="V39" s="48">
        <v>0</v>
      </c>
      <c r="W39" s="15">
        <f t="shared" si="0"/>
        <v>1</v>
      </c>
      <c r="X39" s="36" t="s">
        <v>295</v>
      </c>
      <c r="Y39" s="16" t="s">
        <v>464</v>
      </c>
      <c r="Z39" s="16" t="s">
        <v>644</v>
      </c>
      <c r="AA39" s="35" t="s">
        <v>709</v>
      </c>
    </row>
    <row r="40" spans="2:27" s="14" customFormat="1" ht="84" customHeight="1" x14ac:dyDescent="0.3">
      <c r="B40"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0" s="20" t="s">
        <v>95</v>
      </c>
      <c r="D40" s="20" t="s">
        <v>96</v>
      </c>
      <c r="E40" s="20" t="s">
        <v>129</v>
      </c>
      <c r="F40" s="25">
        <v>0.25</v>
      </c>
      <c r="G40" s="20" t="s">
        <v>130</v>
      </c>
      <c r="H40" s="25">
        <v>0.5</v>
      </c>
      <c r="I40" s="25"/>
      <c r="J40" s="20" t="s">
        <v>541</v>
      </c>
      <c r="K40" s="23">
        <v>42795</v>
      </c>
      <c r="L40" s="23">
        <v>43100</v>
      </c>
      <c r="M40" s="20" t="s">
        <v>417</v>
      </c>
      <c r="N40" s="45">
        <v>0</v>
      </c>
      <c r="O40" s="45">
        <v>0.4</v>
      </c>
      <c r="P40" s="45">
        <v>0.3</v>
      </c>
      <c r="Q40" s="45">
        <v>0.3</v>
      </c>
      <c r="R40" s="26" t="s">
        <v>124</v>
      </c>
      <c r="S40" s="48">
        <v>0</v>
      </c>
      <c r="T40" s="48">
        <v>0</v>
      </c>
      <c r="U40" s="48">
        <v>1</v>
      </c>
      <c r="V40" s="48">
        <v>0</v>
      </c>
      <c r="W40" s="15">
        <f t="shared" si="0"/>
        <v>1</v>
      </c>
      <c r="X40" s="36" t="s">
        <v>295</v>
      </c>
      <c r="Y40" s="16" t="s">
        <v>465</v>
      </c>
      <c r="Z40" s="16" t="s">
        <v>645</v>
      </c>
      <c r="AA40" s="35" t="s">
        <v>709</v>
      </c>
    </row>
    <row r="41" spans="2:27" s="11" customFormat="1" ht="113.25" customHeight="1" x14ac:dyDescent="0.3">
      <c r="B41"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1" s="20" t="str">
        <f t="shared" ref="C41:C46" si="22">C40</f>
        <v>Promover y desarrollar estrategias de atención diferencial en temas de gestión y colocación para poblaciones con dificil vinculación al mercado de trabajo</v>
      </c>
      <c r="D41" s="20" t="str">
        <f t="shared" ref="D41:G41" si="23">D40</f>
        <v>Ofrecer a través de la Red de Prestadores, servicios diferenciales de gestión y colocación laboral</v>
      </c>
      <c r="E41" s="20" t="str">
        <f t="shared" si="23"/>
        <v>Fortalecimiento de las estrategias de inclusión laboral para poblaciónes de dificil colocación en el marco del modelo de cierre de brechas.</v>
      </c>
      <c r="F41" s="25">
        <f t="shared" si="23"/>
        <v>0.25</v>
      </c>
      <c r="G41" s="20" t="str">
        <f t="shared" si="23"/>
        <v>Generar capacidades  en  los centros de empleo en atención diferencial a población víctima  del conflicto armado, en los servicios básicos y especializados para promover su inclusión laboral.</v>
      </c>
      <c r="H41" s="25">
        <v>0.5</v>
      </c>
      <c r="I41" s="25"/>
      <c r="J41" s="20" t="s">
        <v>542</v>
      </c>
      <c r="K41" s="23">
        <v>42795</v>
      </c>
      <c r="L41" s="23">
        <v>43100</v>
      </c>
      <c r="M41" s="20" t="s">
        <v>418</v>
      </c>
      <c r="N41" s="45">
        <v>0</v>
      </c>
      <c r="O41" s="45">
        <v>0.4</v>
      </c>
      <c r="P41" s="45">
        <v>0.3</v>
      </c>
      <c r="Q41" s="45">
        <v>0.3</v>
      </c>
      <c r="R41" s="26" t="s">
        <v>124</v>
      </c>
      <c r="S41" s="48">
        <v>0</v>
      </c>
      <c r="T41" s="48">
        <v>0.25</v>
      </c>
      <c r="U41" s="48">
        <v>0.05</v>
      </c>
      <c r="V41" s="48">
        <v>0.4</v>
      </c>
      <c r="W41" s="53">
        <f t="shared" si="0"/>
        <v>0.7</v>
      </c>
      <c r="X41" s="36" t="s">
        <v>295</v>
      </c>
      <c r="Y41" s="16" t="s">
        <v>466</v>
      </c>
      <c r="Z41" s="62" t="s">
        <v>786</v>
      </c>
      <c r="AA41" s="34" t="s">
        <v>713</v>
      </c>
    </row>
    <row r="42" spans="2:27" s="11" customFormat="1" ht="77.25" customHeight="1" x14ac:dyDescent="0.3">
      <c r="B42"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2" s="20" t="str">
        <f t="shared" si="22"/>
        <v>Promover y desarrollar estrategias de atención diferencial en temas de gestión y colocación para poblaciones con dificil vinculación al mercado de trabajo</v>
      </c>
      <c r="D42" s="20" t="str">
        <f t="shared" ref="D42:E42" si="24">D41</f>
        <v>Ofrecer a través de la Red de Prestadores, servicios diferenciales de gestión y colocación laboral</v>
      </c>
      <c r="E42" s="20" t="str">
        <f t="shared" si="24"/>
        <v>Fortalecimiento de las estrategias de inclusión laboral para poblaciónes de dificil colocación en el marco del modelo de cierre de brechas.</v>
      </c>
      <c r="F42" s="25">
        <v>0.25</v>
      </c>
      <c r="G42" s="20" t="s">
        <v>131</v>
      </c>
      <c r="H42" s="25">
        <v>0.5</v>
      </c>
      <c r="I42" s="25"/>
      <c r="J42" s="20" t="s">
        <v>543</v>
      </c>
      <c r="K42" s="23">
        <v>42795</v>
      </c>
      <c r="L42" s="23">
        <v>43100</v>
      </c>
      <c r="M42" s="20" t="s">
        <v>419</v>
      </c>
      <c r="N42" s="45">
        <v>0</v>
      </c>
      <c r="O42" s="45">
        <v>0.4</v>
      </c>
      <c r="P42" s="45">
        <v>0.3</v>
      </c>
      <c r="Q42" s="45">
        <v>0.3</v>
      </c>
      <c r="R42" s="26" t="s">
        <v>124</v>
      </c>
      <c r="S42" s="48">
        <v>0</v>
      </c>
      <c r="T42" s="48">
        <v>0.4</v>
      </c>
      <c r="U42" s="48">
        <v>0.2</v>
      </c>
      <c r="V42" s="48">
        <v>0.2</v>
      </c>
      <c r="W42" s="53">
        <f t="shared" si="0"/>
        <v>0.8</v>
      </c>
      <c r="X42" s="36" t="s">
        <v>295</v>
      </c>
      <c r="Y42" s="16" t="s">
        <v>467</v>
      </c>
      <c r="Z42" s="41" t="s">
        <v>646</v>
      </c>
      <c r="AA42" s="51" t="s">
        <v>714</v>
      </c>
    </row>
    <row r="43" spans="2:27" s="11" customFormat="1" ht="78" customHeight="1" x14ac:dyDescent="0.3">
      <c r="B43"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3" s="20" t="str">
        <f t="shared" si="22"/>
        <v>Promover y desarrollar estrategias de atención diferencial en temas de gestión y colocación para poblaciones con dificil vinculación al mercado de trabajo</v>
      </c>
      <c r="D43" s="20" t="str">
        <f t="shared" ref="D43:G43" si="25">D42</f>
        <v>Ofrecer a través de la Red de Prestadores, servicios diferenciales de gestión y colocación laboral</v>
      </c>
      <c r="E43" s="20" t="str">
        <f t="shared" si="25"/>
        <v>Fortalecimiento de las estrategias de inclusión laboral para poblaciónes de dificil colocación en el marco del modelo de cierre de brechas.</v>
      </c>
      <c r="F43" s="25">
        <f t="shared" si="25"/>
        <v>0.25</v>
      </c>
      <c r="G43" s="20" t="str">
        <f t="shared" si="25"/>
        <v>Brindar capacidad técnica y operativa  a la red de prestadores del servicio público de empleo para garantizar la adecuada prestación del servicio para las PCD y los empleadores, permitiendo la  vinculación y permanencia laboral de la población con discapacidad</v>
      </c>
      <c r="H43" s="25">
        <v>0.5</v>
      </c>
      <c r="I43" s="25"/>
      <c r="J43" s="20" t="s">
        <v>544</v>
      </c>
      <c r="K43" s="23">
        <v>42795</v>
      </c>
      <c r="L43" s="23">
        <v>43100</v>
      </c>
      <c r="M43" s="20" t="s">
        <v>420</v>
      </c>
      <c r="N43" s="45">
        <v>0</v>
      </c>
      <c r="O43" s="45">
        <v>0.4</v>
      </c>
      <c r="P43" s="45">
        <v>0.3</v>
      </c>
      <c r="Q43" s="45">
        <v>0.3</v>
      </c>
      <c r="R43" s="26" t="s">
        <v>124</v>
      </c>
      <c r="S43" s="48">
        <v>0</v>
      </c>
      <c r="T43" s="48">
        <v>0.4</v>
      </c>
      <c r="U43" s="48">
        <v>0.2</v>
      </c>
      <c r="V43" s="48">
        <v>0.2</v>
      </c>
      <c r="W43" s="53">
        <f t="shared" si="0"/>
        <v>0.8</v>
      </c>
      <c r="X43" s="36" t="s">
        <v>295</v>
      </c>
      <c r="Y43" s="16" t="s">
        <v>468</v>
      </c>
      <c r="Z43" s="41" t="s">
        <v>646</v>
      </c>
      <c r="AA43" s="52"/>
    </row>
    <row r="44" spans="2:27" s="11" customFormat="1" ht="132" customHeight="1" x14ac:dyDescent="0.3">
      <c r="B44"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4" s="20" t="str">
        <f t="shared" si="22"/>
        <v>Promover y desarrollar estrategias de atención diferencial en temas de gestión y colocación para poblaciones con dificil vinculación al mercado de trabajo</v>
      </c>
      <c r="D44" s="20" t="str">
        <f t="shared" ref="D44:E44" si="26">D43</f>
        <v>Ofrecer a través de la Red de Prestadores, servicios diferenciales de gestión y colocación laboral</v>
      </c>
      <c r="E44" s="20" t="str">
        <f t="shared" si="26"/>
        <v>Fortalecimiento de las estrategias de inclusión laboral para poblaciónes de dificil colocación en el marco del modelo de cierre de brechas.</v>
      </c>
      <c r="F44" s="25">
        <v>0.25</v>
      </c>
      <c r="G44" s="20" t="s">
        <v>428</v>
      </c>
      <c r="H44" s="25">
        <v>0.5</v>
      </c>
      <c r="I44" s="25"/>
      <c r="J44" s="20" t="s">
        <v>545</v>
      </c>
      <c r="K44" s="23">
        <v>42795</v>
      </c>
      <c r="L44" s="23">
        <v>43100</v>
      </c>
      <c r="M44" s="20" t="s">
        <v>421</v>
      </c>
      <c r="N44" s="45">
        <v>0.1</v>
      </c>
      <c r="O44" s="45">
        <v>0.3</v>
      </c>
      <c r="P44" s="45">
        <v>0.3</v>
      </c>
      <c r="Q44" s="45">
        <v>0.3</v>
      </c>
      <c r="R44" s="26" t="s">
        <v>124</v>
      </c>
      <c r="S44" s="48">
        <v>0.1</v>
      </c>
      <c r="T44" s="48">
        <v>0.9</v>
      </c>
      <c r="U44" s="48">
        <v>0</v>
      </c>
      <c r="V44" s="48">
        <v>0</v>
      </c>
      <c r="W44" s="15">
        <f t="shared" si="0"/>
        <v>1</v>
      </c>
      <c r="X44" s="16" t="s">
        <v>299</v>
      </c>
      <c r="Y44" s="16" t="s">
        <v>469</v>
      </c>
      <c r="Z44" s="16" t="s">
        <v>651</v>
      </c>
      <c r="AA44" s="34" t="s">
        <v>469</v>
      </c>
    </row>
    <row r="45" spans="2:27" s="11" customFormat="1" ht="126" customHeight="1" x14ac:dyDescent="0.3">
      <c r="B45"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5" s="20" t="str">
        <f t="shared" si="22"/>
        <v>Promover y desarrollar estrategias de atención diferencial en temas de gestión y colocación para poblaciones con dificil vinculación al mercado de trabajo</v>
      </c>
      <c r="D45" s="20" t="str">
        <f t="shared" ref="D45:G45" si="27">D44</f>
        <v>Ofrecer a través de la Red de Prestadores, servicios diferenciales de gestión y colocación laboral</v>
      </c>
      <c r="E45" s="20" t="str">
        <f t="shared" si="27"/>
        <v>Fortalecimiento de las estrategias de inclusión laboral para poblaciónes de dificil colocación en el marco del modelo de cierre de brechas.</v>
      </c>
      <c r="F45" s="25">
        <f t="shared" si="27"/>
        <v>0.25</v>
      </c>
      <c r="G45" s="20" t="str">
        <f t="shared" si="27"/>
        <v xml:space="preserve">Identificar y apropiar mecanismos de sostenibilidad de la estrategia de Inclusión laboral con enfoque de género. </v>
      </c>
      <c r="H45" s="25">
        <v>0.5</v>
      </c>
      <c r="I45" s="25"/>
      <c r="J45" s="20" t="s">
        <v>546</v>
      </c>
      <c r="K45" s="23">
        <v>42795</v>
      </c>
      <c r="L45" s="23">
        <v>43100</v>
      </c>
      <c r="M45" s="38" t="s">
        <v>422</v>
      </c>
      <c r="N45" s="45">
        <v>0</v>
      </c>
      <c r="O45" s="45">
        <v>0.4</v>
      </c>
      <c r="P45" s="45">
        <v>0.3</v>
      </c>
      <c r="Q45" s="45">
        <v>0.3</v>
      </c>
      <c r="R45" s="26" t="s">
        <v>124</v>
      </c>
      <c r="S45" s="48">
        <v>0</v>
      </c>
      <c r="T45" s="48">
        <v>1</v>
      </c>
      <c r="U45" s="48">
        <v>0</v>
      </c>
      <c r="V45" s="48">
        <v>0</v>
      </c>
      <c r="W45" s="15">
        <f t="shared" si="0"/>
        <v>1</v>
      </c>
      <c r="X45" s="36" t="s">
        <v>295</v>
      </c>
      <c r="Y45" s="16" t="s">
        <v>469</v>
      </c>
      <c r="Z45" s="16" t="s">
        <v>651</v>
      </c>
      <c r="AA45" s="34" t="s">
        <v>469</v>
      </c>
    </row>
    <row r="46" spans="2:27" s="11" customFormat="1" ht="72" customHeight="1" x14ac:dyDescent="0.3">
      <c r="B46"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6" s="20" t="str">
        <f t="shared" si="22"/>
        <v>Promover y desarrollar estrategias de atención diferencial en temas de gestión y colocación para poblaciones con dificil vinculación al mercado de trabajo</v>
      </c>
      <c r="D46" s="20" t="str">
        <f t="shared" ref="D46:E46" si="28">D45</f>
        <v>Ofrecer a través de la Red de Prestadores, servicios diferenciales de gestión y colocación laboral</v>
      </c>
      <c r="E46" s="20" t="str">
        <f t="shared" si="28"/>
        <v>Fortalecimiento de las estrategias de inclusión laboral para poblaciónes de dificil colocación en el marco del modelo de cierre de brechas.</v>
      </c>
      <c r="F46" s="25">
        <v>0.25</v>
      </c>
      <c r="G46" s="20" t="s">
        <v>132</v>
      </c>
      <c r="H46" s="25">
        <v>1</v>
      </c>
      <c r="I46" s="25"/>
      <c r="J46" s="20" t="s">
        <v>547</v>
      </c>
      <c r="K46" s="23">
        <v>42795</v>
      </c>
      <c r="L46" s="23">
        <v>43100</v>
      </c>
      <c r="M46" s="38" t="s">
        <v>423</v>
      </c>
      <c r="N46" s="45">
        <v>0</v>
      </c>
      <c r="O46" s="45">
        <v>0.4</v>
      </c>
      <c r="P46" s="45">
        <v>0.3</v>
      </c>
      <c r="Q46" s="45">
        <v>0.3</v>
      </c>
      <c r="R46" s="26" t="s">
        <v>124</v>
      </c>
      <c r="S46" s="48">
        <v>0</v>
      </c>
      <c r="T46" s="48">
        <v>0.35</v>
      </c>
      <c r="U46" s="48">
        <v>0.4</v>
      </c>
      <c r="V46" s="48">
        <v>0.25</v>
      </c>
      <c r="W46" s="15">
        <f t="shared" si="0"/>
        <v>1</v>
      </c>
      <c r="X46" s="36" t="s">
        <v>295</v>
      </c>
      <c r="Y46" s="16" t="s">
        <v>470</v>
      </c>
      <c r="Z46" s="16" t="s">
        <v>649</v>
      </c>
      <c r="AA46" s="34" t="s">
        <v>715</v>
      </c>
    </row>
    <row r="47" spans="2:27" s="11" customFormat="1" ht="82.5" customHeight="1" x14ac:dyDescent="0.3">
      <c r="B47" s="20" t="str">
        <f t="shared" si="16"/>
        <v>No se ha definido el modelo de gestión de la unidad con enfoque territorial y cierre de brechas
No se han generado servicios virtuales para atender a los usuarios (autopostulación y otros servicios) 
Bajo nivel de articulación interinstitucional</v>
      </c>
      <c r="C47" s="20" t="s">
        <v>39</v>
      </c>
      <c r="D47" s="20" t="s">
        <v>177</v>
      </c>
      <c r="E47" s="20" t="s">
        <v>121</v>
      </c>
      <c r="F47" s="25">
        <v>0.4</v>
      </c>
      <c r="G47" s="20" t="s">
        <v>133</v>
      </c>
      <c r="H47" s="32">
        <v>1</v>
      </c>
      <c r="I47" s="32"/>
      <c r="J47" s="20" t="s">
        <v>548</v>
      </c>
      <c r="K47" s="23">
        <v>42795</v>
      </c>
      <c r="L47" s="23">
        <v>43100</v>
      </c>
      <c r="M47" s="20" t="s">
        <v>424</v>
      </c>
      <c r="N47" s="45">
        <v>0.1</v>
      </c>
      <c r="O47" s="45">
        <v>0.3</v>
      </c>
      <c r="P47" s="45">
        <v>0.3</v>
      </c>
      <c r="Q47" s="45">
        <v>0.3</v>
      </c>
      <c r="R47" s="26" t="s">
        <v>124</v>
      </c>
      <c r="S47" s="48">
        <v>0.1</v>
      </c>
      <c r="T47" s="48">
        <v>0.4</v>
      </c>
      <c r="U47" s="48">
        <v>0.4</v>
      </c>
      <c r="V47" s="48">
        <v>0.1</v>
      </c>
      <c r="W47" s="15">
        <f t="shared" si="0"/>
        <v>1</v>
      </c>
      <c r="X47" s="16" t="s">
        <v>300</v>
      </c>
      <c r="Y47" s="16" t="s">
        <v>471</v>
      </c>
      <c r="Z47" s="16" t="s">
        <v>647</v>
      </c>
      <c r="AA47" s="34" t="s">
        <v>716</v>
      </c>
    </row>
    <row r="48" spans="2:27" s="11" customFormat="1" ht="69" customHeight="1" x14ac:dyDescent="0.3">
      <c r="B48" s="20" t="str">
        <f t="shared" ref="B48:C49" si="29">B47</f>
        <v>No se ha definido el modelo de gestión de la unidad con enfoque territorial y cierre de brechas
No se han generado servicios virtuales para atender a los usuarios (autopostulación y otros servicios) 
Bajo nivel de articulación interinstitucional</v>
      </c>
      <c r="C48" s="20" t="str">
        <f t="shared" si="29"/>
        <v>Reducir las brechas de empleabilidad a través del fortalecimiento de los servicios que ofrecen los prestadores y la articulación de la oferta interinstitucional pública y privada de servicios</v>
      </c>
      <c r="D48" s="20" t="str">
        <f t="shared" ref="D48:E49" si="30">D47</f>
        <v>Fortalecer los servicios de gestión y colocación de los Centros de Empleo con enfoque de cierre de brechas</v>
      </c>
      <c r="E48" s="20" t="str">
        <f t="shared" si="30"/>
        <v>Modelo de enfoque de cierre de brechas con enfoque regional y diferencial</v>
      </c>
      <c r="F48" s="25">
        <v>0.3</v>
      </c>
      <c r="G48" s="20" t="s">
        <v>134</v>
      </c>
      <c r="H48" s="32">
        <v>1</v>
      </c>
      <c r="I48" s="32"/>
      <c r="J48" s="20" t="s">
        <v>549</v>
      </c>
      <c r="K48" s="23">
        <v>42856</v>
      </c>
      <c r="L48" s="23">
        <v>43100</v>
      </c>
      <c r="M48" s="20" t="s">
        <v>425</v>
      </c>
      <c r="N48" s="45">
        <v>0</v>
      </c>
      <c r="O48" s="45">
        <v>0.3</v>
      </c>
      <c r="P48" s="45">
        <v>0.4</v>
      </c>
      <c r="Q48" s="45">
        <v>0.3</v>
      </c>
      <c r="R48" s="26" t="s">
        <v>124</v>
      </c>
      <c r="S48" s="48">
        <v>0</v>
      </c>
      <c r="T48" s="48">
        <v>0.3</v>
      </c>
      <c r="U48" s="48">
        <v>0</v>
      </c>
      <c r="V48" s="48">
        <v>0</v>
      </c>
      <c r="W48" s="53">
        <f t="shared" si="0"/>
        <v>0.3</v>
      </c>
      <c r="X48" s="36" t="s">
        <v>295</v>
      </c>
      <c r="Y48" s="16" t="s">
        <v>472</v>
      </c>
      <c r="Z48" s="16" t="s">
        <v>648</v>
      </c>
      <c r="AA48" s="35" t="s">
        <v>648</v>
      </c>
    </row>
    <row r="49" spans="2:27" s="11" customFormat="1" ht="66.75" customHeight="1" x14ac:dyDescent="0.3">
      <c r="B49" s="20" t="str">
        <f t="shared" si="29"/>
        <v>No se ha definido el modelo de gestión de la unidad con enfoque territorial y cierre de brechas
No se han generado servicios virtuales para atender a los usuarios (autopostulación y otros servicios) 
Bajo nivel de articulación interinstitucional</v>
      </c>
      <c r="C49" s="20" t="str">
        <f t="shared" si="29"/>
        <v>Reducir las brechas de empleabilidad a través del fortalecimiento de los servicios que ofrecen los prestadores y la articulación de la oferta interinstitucional pública y privada de servicios</v>
      </c>
      <c r="D49" s="20" t="str">
        <f t="shared" si="30"/>
        <v>Fortalecer los servicios de gestión y colocación de los Centros de Empleo con enfoque de cierre de brechas</v>
      </c>
      <c r="E49" s="20" t="str">
        <f t="shared" si="30"/>
        <v>Modelo de enfoque de cierre de brechas con enfoque regional y diferencial</v>
      </c>
      <c r="F49" s="25">
        <v>0.3</v>
      </c>
      <c r="G49" s="20" t="s">
        <v>135</v>
      </c>
      <c r="H49" s="32">
        <v>1</v>
      </c>
      <c r="I49" s="32"/>
      <c r="J49" s="20" t="s">
        <v>550</v>
      </c>
      <c r="K49" s="22">
        <v>42078</v>
      </c>
      <c r="L49" s="23">
        <v>43100</v>
      </c>
      <c r="M49" s="20" t="s">
        <v>426</v>
      </c>
      <c r="N49" s="45">
        <v>0</v>
      </c>
      <c r="O49" s="45">
        <v>0.4</v>
      </c>
      <c r="P49" s="45">
        <v>0.4</v>
      </c>
      <c r="Q49" s="45">
        <v>0.2</v>
      </c>
      <c r="R49" s="26" t="s">
        <v>124</v>
      </c>
      <c r="S49" s="48">
        <v>0</v>
      </c>
      <c r="T49" s="48">
        <v>0.4</v>
      </c>
      <c r="U49" s="48">
        <v>0.3</v>
      </c>
      <c r="V49" s="48">
        <v>0.3</v>
      </c>
      <c r="W49" s="15">
        <f t="shared" si="0"/>
        <v>1</v>
      </c>
      <c r="X49" s="36" t="s">
        <v>295</v>
      </c>
      <c r="Y49" s="16" t="s">
        <v>473</v>
      </c>
      <c r="Z49" s="16" t="s">
        <v>650</v>
      </c>
      <c r="AA49" s="34" t="s">
        <v>717</v>
      </c>
    </row>
    <row r="50" spans="2:27" s="11" customFormat="1" ht="172.5" customHeight="1" x14ac:dyDescent="0.3">
      <c r="B50" s="20" t="s">
        <v>437</v>
      </c>
      <c r="C50" s="20" t="s">
        <v>136</v>
      </c>
      <c r="D50" s="20" t="s">
        <v>137</v>
      </c>
      <c r="E50" s="20" t="s">
        <v>138</v>
      </c>
      <c r="F50" s="25">
        <v>0.25</v>
      </c>
      <c r="G50" s="20" t="s">
        <v>139</v>
      </c>
      <c r="H50" s="32">
        <v>1</v>
      </c>
      <c r="I50" s="32"/>
      <c r="J50" s="20" t="s">
        <v>140</v>
      </c>
      <c r="K50" s="22">
        <v>42736</v>
      </c>
      <c r="L50" s="22">
        <v>43100</v>
      </c>
      <c r="M50" s="20" t="s">
        <v>301</v>
      </c>
      <c r="N50" s="45">
        <v>0.25</v>
      </c>
      <c r="O50" s="45">
        <v>0.25</v>
      </c>
      <c r="P50" s="45">
        <v>0.25</v>
      </c>
      <c r="Q50" s="45">
        <v>0.25</v>
      </c>
      <c r="R50" s="26" t="s">
        <v>141</v>
      </c>
      <c r="S50" s="8">
        <v>0.25</v>
      </c>
      <c r="T50" s="8">
        <v>0.25</v>
      </c>
      <c r="U50" s="15">
        <v>0.25</v>
      </c>
      <c r="V50" s="48">
        <v>0</v>
      </c>
      <c r="W50" s="53">
        <f t="shared" si="0"/>
        <v>0.75</v>
      </c>
      <c r="X50" s="16" t="s">
        <v>304</v>
      </c>
      <c r="Y50" s="16" t="s">
        <v>515</v>
      </c>
      <c r="Z50" s="17" t="s">
        <v>660</v>
      </c>
      <c r="AA50" s="17" t="s">
        <v>766</v>
      </c>
    </row>
    <row r="51" spans="2:27" s="11" customFormat="1" ht="191.25" customHeight="1" x14ac:dyDescent="0.3">
      <c r="B51" s="20" t="str">
        <f t="shared" ref="B51:B55" si="31">B50</f>
        <v>Procesos débiles en el fortalecimiento y acompañamiento  juridico de los programas y la generación de actos administrativos.</v>
      </c>
      <c r="C51" s="20" t="s">
        <v>142</v>
      </c>
      <c r="D51" s="20" t="s">
        <v>143</v>
      </c>
      <c r="E51" s="20" t="str">
        <f t="shared" ref="E51:E55" si="32">E50</f>
        <v>Acompañar el desarrollo e implementación de normatividad relacionada con el SPE</v>
      </c>
      <c r="F51" s="25">
        <v>0.25</v>
      </c>
      <c r="G51" s="20" t="s">
        <v>144</v>
      </c>
      <c r="H51" s="32">
        <v>0.5</v>
      </c>
      <c r="I51" s="32"/>
      <c r="J51" s="20" t="s">
        <v>145</v>
      </c>
      <c r="K51" s="22">
        <v>42736</v>
      </c>
      <c r="L51" s="22">
        <v>43100</v>
      </c>
      <c r="M51" s="20" t="s">
        <v>302</v>
      </c>
      <c r="N51" s="45">
        <v>0.25</v>
      </c>
      <c r="O51" s="45">
        <v>0.25</v>
      </c>
      <c r="P51" s="45">
        <v>0.25</v>
      </c>
      <c r="Q51" s="45">
        <v>0.25</v>
      </c>
      <c r="R51" s="26" t="s">
        <v>141</v>
      </c>
      <c r="S51" s="8">
        <v>0.25</v>
      </c>
      <c r="T51" s="8">
        <v>0.25</v>
      </c>
      <c r="U51" s="15">
        <v>0.25</v>
      </c>
      <c r="V51" s="48">
        <v>0</v>
      </c>
      <c r="W51" s="53">
        <f t="shared" si="0"/>
        <v>0.75</v>
      </c>
      <c r="X51" s="16" t="s">
        <v>305</v>
      </c>
      <c r="Y51" s="16" t="s">
        <v>516</v>
      </c>
      <c r="Z51" s="17" t="s">
        <v>661</v>
      </c>
      <c r="AA51" s="17" t="s">
        <v>767</v>
      </c>
    </row>
    <row r="52" spans="2:27" s="11" customFormat="1" ht="99" customHeight="1" x14ac:dyDescent="0.3">
      <c r="B52" s="20" t="str">
        <f t="shared" si="31"/>
        <v>Procesos débiles en el fortalecimiento y acompañamiento  juridico de los programas y la generación de actos administrativos.</v>
      </c>
      <c r="C52" s="20" t="str">
        <f>C51</f>
        <v>Mejorar la calidad de los servicios ofrecidos por los Prestadores del Servicio Público de Empleo</v>
      </c>
      <c r="D52" s="20" t="str">
        <f>D51</f>
        <v>Fortalecer a los Prestadores del SPE incrementando su capacidad de gestión a través de Asistencia Técnica con enfoque territorial y poblacional</v>
      </c>
      <c r="E52" s="20" t="str">
        <f t="shared" si="32"/>
        <v>Acompañar el desarrollo e implementación de normatividad relacionada con el SPE</v>
      </c>
      <c r="F52" s="25">
        <f t="shared" ref="F52:G52" si="33">F51</f>
        <v>0.25</v>
      </c>
      <c r="G52" s="20" t="str">
        <f t="shared" si="33"/>
        <v xml:space="preserve">Acompañar la definición de reglas respecto del gasto de recursos Fosfec </v>
      </c>
      <c r="H52" s="32">
        <v>0.5</v>
      </c>
      <c r="I52" s="32"/>
      <c r="J52" s="20" t="s">
        <v>146</v>
      </c>
      <c r="K52" s="22">
        <v>42736</v>
      </c>
      <c r="L52" s="22">
        <v>43100</v>
      </c>
      <c r="M52" s="20" t="s">
        <v>303</v>
      </c>
      <c r="N52" s="45">
        <v>0.25</v>
      </c>
      <c r="O52" s="45">
        <v>0.25</v>
      </c>
      <c r="P52" s="45">
        <v>0.25</v>
      </c>
      <c r="Q52" s="45">
        <v>0.25</v>
      </c>
      <c r="R52" s="26" t="s">
        <v>141</v>
      </c>
      <c r="S52" s="8">
        <v>0.25</v>
      </c>
      <c r="T52" s="8">
        <v>0.25</v>
      </c>
      <c r="U52" s="15">
        <v>0.25</v>
      </c>
      <c r="V52" s="48">
        <v>0.125</v>
      </c>
      <c r="W52" s="53">
        <f t="shared" si="0"/>
        <v>0.875</v>
      </c>
      <c r="X52" s="16" t="s">
        <v>306</v>
      </c>
      <c r="Y52" s="16" t="s">
        <v>511</v>
      </c>
      <c r="Z52" s="17" t="s">
        <v>662</v>
      </c>
      <c r="AA52" s="17" t="s">
        <v>768</v>
      </c>
    </row>
    <row r="53" spans="2:27" s="11" customFormat="1" ht="120.75" customHeight="1" x14ac:dyDescent="0.3">
      <c r="B53" s="20" t="str">
        <f t="shared" si="31"/>
        <v>Procesos débiles en el fortalecimiento y acompañamiento  juridico de los programas y la generación de actos administrativos.</v>
      </c>
      <c r="C53" s="20" t="s">
        <v>39</v>
      </c>
      <c r="D53" s="20" t="s">
        <v>40</v>
      </c>
      <c r="E53" s="20" t="str">
        <f t="shared" si="32"/>
        <v>Acompañar el desarrollo e implementación de normatividad relacionada con el SPE</v>
      </c>
      <c r="F53" s="25">
        <v>0.25</v>
      </c>
      <c r="G53" s="20" t="s">
        <v>147</v>
      </c>
      <c r="H53" s="32">
        <v>0.5</v>
      </c>
      <c r="I53" s="32"/>
      <c r="J53" s="20" t="s">
        <v>148</v>
      </c>
      <c r="K53" s="22">
        <v>42736</v>
      </c>
      <c r="L53" s="22">
        <v>43100</v>
      </c>
      <c r="M53" s="20" t="s">
        <v>307</v>
      </c>
      <c r="N53" s="45">
        <v>0.25</v>
      </c>
      <c r="O53" s="45">
        <v>0.25</v>
      </c>
      <c r="P53" s="45">
        <v>0.25</v>
      </c>
      <c r="Q53" s="45">
        <v>0.25</v>
      </c>
      <c r="R53" s="26" t="s">
        <v>141</v>
      </c>
      <c r="S53" s="8">
        <v>0.25</v>
      </c>
      <c r="T53" s="8">
        <v>0.25</v>
      </c>
      <c r="U53" s="15">
        <v>0.25</v>
      </c>
      <c r="V53" s="48">
        <v>0.25</v>
      </c>
      <c r="W53" s="15">
        <f t="shared" si="0"/>
        <v>1</v>
      </c>
      <c r="X53" s="16" t="s">
        <v>309</v>
      </c>
      <c r="Y53" s="16" t="s">
        <v>512</v>
      </c>
      <c r="Z53" s="17" t="s">
        <v>663</v>
      </c>
      <c r="AA53" s="17" t="s">
        <v>769</v>
      </c>
    </row>
    <row r="54" spans="2:27" s="11" customFormat="1" ht="200.25" customHeight="1" x14ac:dyDescent="0.3">
      <c r="B54" s="20" t="str">
        <f t="shared" si="31"/>
        <v>Procesos débiles en el fortalecimiento y acompañamiento  juridico de los programas y la generación de actos administrativos.</v>
      </c>
      <c r="C54" s="20" t="str">
        <f>C53</f>
        <v>Reducir las brechas de empleabilidad a través del fortalecimiento de los servicios que ofrecen los prestadores y la articulación de la oferta interinstitucional pública y privada de servicios</v>
      </c>
      <c r="D54" s="20" t="str">
        <f>D53</f>
        <v xml:space="preserve"> Articular servicios institucionales del orden nacional y local  para la emplebilidad </v>
      </c>
      <c r="E54" s="20" t="str">
        <f t="shared" si="32"/>
        <v>Acompañar el desarrollo e implementación de normatividad relacionada con el SPE</v>
      </c>
      <c r="F54" s="25">
        <f t="shared" ref="F54:G54" si="34">F53</f>
        <v>0.25</v>
      </c>
      <c r="G54" s="20" t="str">
        <f t="shared" si="34"/>
        <v>Fortalecer la adopción y desarrollo de medidas de control respecto de la prestación de servicios de GyC y la priorización de mano de obra local</v>
      </c>
      <c r="H54" s="32">
        <v>0.5</v>
      </c>
      <c r="I54" s="32"/>
      <c r="J54" s="20" t="s">
        <v>149</v>
      </c>
      <c r="K54" s="22">
        <v>42736</v>
      </c>
      <c r="L54" s="22">
        <v>43100</v>
      </c>
      <c r="M54" s="20" t="s">
        <v>308</v>
      </c>
      <c r="N54" s="45">
        <v>0.25</v>
      </c>
      <c r="O54" s="45">
        <v>0.25</v>
      </c>
      <c r="P54" s="45">
        <v>0.25</v>
      </c>
      <c r="Q54" s="45">
        <v>0.25</v>
      </c>
      <c r="R54" s="26" t="s">
        <v>141</v>
      </c>
      <c r="S54" s="8">
        <v>0.25</v>
      </c>
      <c r="T54" s="8">
        <v>0.25</v>
      </c>
      <c r="U54" s="15">
        <v>0.25</v>
      </c>
      <c r="V54" s="48">
        <v>0.25</v>
      </c>
      <c r="W54" s="15">
        <f t="shared" si="0"/>
        <v>1</v>
      </c>
      <c r="X54" s="16" t="s">
        <v>310</v>
      </c>
      <c r="Y54" s="16" t="s">
        <v>513</v>
      </c>
      <c r="Z54" s="17" t="s">
        <v>664</v>
      </c>
      <c r="AA54" s="17" t="s">
        <v>770</v>
      </c>
    </row>
    <row r="55" spans="2:27" s="11" customFormat="1" ht="230.25" customHeight="1" x14ac:dyDescent="0.3">
      <c r="B55" s="20" t="str">
        <f t="shared" si="31"/>
        <v>Procesos débiles en el fortalecimiento y acompañamiento  juridico de los programas y la generación de actos administrativos.</v>
      </c>
      <c r="C55" s="20" t="s">
        <v>136</v>
      </c>
      <c r="D55" s="20" t="s">
        <v>137</v>
      </c>
      <c r="E55" s="20" t="str">
        <f t="shared" si="32"/>
        <v>Acompañar el desarrollo e implementación de normatividad relacionada con el SPE</v>
      </c>
      <c r="F55" s="25">
        <v>0.25</v>
      </c>
      <c r="G55" s="20" t="s">
        <v>150</v>
      </c>
      <c r="H55" s="32">
        <v>1</v>
      </c>
      <c r="I55" s="32"/>
      <c r="J55" s="20" t="s">
        <v>151</v>
      </c>
      <c r="K55" s="22">
        <v>42736</v>
      </c>
      <c r="L55" s="22">
        <v>43100</v>
      </c>
      <c r="M55" s="20" t="s">
        <v>311</v>
      </c>
      <c r="N55" s="45">
        <v>0.25</v>
      </c>
      <c r="O55" s="45">
        <v>0.25</v>
      </c>
      <c r="P55" s="45">
        <v>0.25</v>
      </c>
      <c r="Q55" s="45">
        <v>0.25</v>
      </c>
      <c r="R55" s="26" t="s">
        <v>141</v>
      </c>
      <c r="S55" s="8">
        <v>0.25</v>
      </c>
      <c r="T55" s="8">
        <v>0.25</v>
      </c>
      <c r="U55" s="15">
        <v>0.25</v>
      </c>
      <c r="V55" s="48">
        <v>0.25</v>
      </c>
      <c r="W55" s="15">
        <f t="shared" si="0"/>
        <v>1</v>
      </c>
      <c r="X55" s="16" t="s">
        <v>312</v>
      </c>
      <c r="Y55" s="16" t="s">
        <v>514</v>
      </c>
      <c r="Z55" s="17" t="s">
        <v>665</v>
      </c>
      <c r="AA55" s="17" t="s">
        <v>771</v>
      </c>
    </row>
    <row r="56" spans="2:27" s="11" customFormat="1" ht="158.25" customHeight="1" x14ac:dyDescent="0.3">
      <c r="B56" s="20" t="s">
        <v>152</v>
      </c>
      <c r="C56" s="20" t="s">
        <v>136</v>
      </c>
      <c r="D56" s="20" t="s">
        <v>153</v>
      </c>
      <c r="E56" s="20" t="s">
        <v>154</v>
      </c>
      <c r="F56" s="25">
        <v>0.5</v>
      </c>
      <c r="G56" s="20" t="s">
        <v>155</v>
      </c>
      <c r="H56" s="32">
        <v>0.16</v>
      </c>
      <c r="I56" s="32"/>
      <c r="J56" s="20" t="s">
        <v>156</v>
      </c>
      <c r="K56" s="23">
        <v>42795</v>
      </c>
      <c r="L56" s="23">
        <v>43100</v>
      </c>
      <c r="M56" s="20" t="s">
        <v>320</v>
      </c>
      <c r="N56" s="45">
        <v>0.2</v>
      </c>
      <c r="O56" s="45">
        <v>0.3</v>
      </c>
      <c r="P56" s="45">
        <v>0.25</v>
      </c>
      <c r="Q56" s="45">
        <v>0.25</v>
      </c>
      <c r="R56" s="26" t="s">
        <v>157</v>
      </c>
      <c r="S56" s="8">
        <v>0.2</v>
      </c>
      <c r="T56" s="48">
        <v>0.3</v>
      </c>
      <c r="U56" s="48">
        <v>0.25</v>
      </c>
      <c r="V56" s="48">
        <v>0.25</v>
      </c>
      <c r="W56" s="15">
        <f t="shared" si="0"/>
        <v>1</v>
      </c>
      <c r="X56" s="16" t="s">
        <v>561</v>
      </c>
      <c r="Y56" s="16" t="s">
        <v>552</v>
      </c>
      <c r="Z56" s="16" t="s">
        <v>666</v>
      </c>
      <c r="AA56" s="16" t="s">
        <v>683</v>
      </c>
    </row>
    <row r="57" spans="2:27" s="11" customFormat="1" ht="174.75" customHeight="1" x14ac:dyDescent="0.3">
      <c r="B57" s="20" t="str">
        <f t="shared" ref="B57:B65" si="35">B56</f>
        <v>Bajo reconocimiento del SPE por parte de empresarios, buscadores y otros aliados / Debilidad en la promoción y posicionamiento por parte de empresarios, buscadores y otros aliados / Falta visibilizar resultados</v>
      </c>
      <c r="C57" s="20" t="str">
        <f t="shared" ref="C57:C64" si="36">C56</f>
        <v>Fortalecer el Servicio Público de Empleo con enfoque regional</v>
      </c>
      <c r="D57" s="20" t="str">
        <f t="shared" ref="D57:G61" si="37">D56</f>
        <v>Fortalecer las capacidades de los Entes Territoriales en la prestación del Servicio Público de Empleo con enfoque regional</v>
      </c>
      <c r="E57" s="20" t="str">
        <f t="shared" si="37"/>
        <v xml:space="preserve">Posicionar el SPE a nivel regional
</v>
      </c>
      <c r="F57" s="25">
        <f t="shared" si="37"/>
        <v>0.5</v>
      </c>
      <c r="G57" s="20" t="str">
        <f t="shared" si="37"/>
        <v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v>
      </c>
      <c r="H57" s="32">
        <v>0.16</v>
      </c>
      <c r="I57" s="32"/>
      <c r="J57" s="20" t="s">
        <v>158</v>
      </c>
      <c r="K57" s="23">
        <v>42736</v>
      </c>
      <c r="L57" s="23">
        <v>43100</v>
      </c>
      <c r="M57" s="20" t="s">
        <v>321</v>
      </c>
      <c r="N57" s="45">
        <v>0.25</v>
      </c>
      <c r="O57" s="45">
        <v>0.25</v>
      </c>
      <c r="P57" s="45">
        <v>0.25</v>
      </c>
      <c r="Q57" s="45">
        <v>0.25</v>
      </c>
      <c r="R57" s="26" t="s">
        <v>157</v>
      </c>
      <c r="S57" s="8">
        <v>0.25</v>
      </c>
      <c r="T57" s="48">
        <v>0.25</v>
      </c>
      <c r="U57" s="8">
        <v>0.25</v>
      </c>
      <c r="V57" s="8">
        <v>0.25</v>
      </c>
      <c r="W57" s="15">
        <f t="shared" si="0"/>
        <v>1</v>
      </c>
      <c r="X57" s="29" t="s">
        <v>398</v>
      </c>
      <c r="Y57" s="16" t="s">
        <v>553</v>
      </c>
      <c r="Z57" s="16" t="s">
        <v>667</v>
      </c>
      <c r="AA57" s="16" t="s">
        <v>684</v>
      </c>
    </row>
    <row r="58" spans="2:27" s="11" customFormat="1" ht="126" customHeight="1" x14ac:dyDescent="0.3">
      <c r="B58" s="20" t="str">
        <f t="shared" si="35"/>
        <v>Bajo reconocimiento del SPE por parte de empresarios, buscadores y otros aliados / Debilidad en la promoción y posicionamiento por parte de empresarios, buscadores y otros aliados / Falta visibilizar resultados</v>
      </c>
      <c r="C58" s="20" t="str">
        <f t="shared" si="36"/>
        <v>Fortalecer el Servicio Público de Empleo con enfoque regional</v>
      </c>
      <c r="D58" s="20" t="str">
        <f t="shared" si="37"/>
        <v>Fortalecer las capacidades de los Entes Territoriales en la prestación del Servicio Público de Empleo con enfoque regional</v>
      </c>
      <c r="E58" s="20" t="str">
        <f t="shared" si="37"/>
        <v xml:space="preserve">Posicionar el SPE a nivel regional
</v>
      </c>
      <c r="F58" s="25">
        <f t="shared" si="37"/>
        <v>0.5</v>
      </c>
      <c r="G58" s="20" t="str">
        <f t="shared" si="37"/>
        <v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v>
      </c>
      <c r="H58" s="32">
        <v>0.17</v>
      </c>
      <c r="I58" s="32"/>
      <c r="J58" s="20" t="s">
        <v>159</v>
      </c>
      <c r="K58" s="23">
        <v>42736</v>
      </c>
      <c r="L58" s="23">
        <v>43100</v>
      </c>
      <c r="M58" s="20" t="s">
        <v>322</v>
      </c>
      <c r="N58" s="45">
        <v>0.25</v>
      </c>
      <c r="O58" s="45">
        <v>0.25</v>
      </c>
      <c r="P58" s="45">
        <v>0.25</v>
      </c>
      <c r="Q58" s="45">
        <v>0.25</v>
      </c>
      <c r="R58" s="26" t="s">
        <v>157</v>
      </c>
      <c r="S58" s="8">
        <v>0.25</v>
      </c>
      <c r="T58" s="48">
        <v>0.25</v>
      </c>
      <c r="U58" s="48">
        <v>0.25</v>
      </c>
      <c r="V58" s="48">
        <v>0.25</v>
      </c>
      <c r="W58" s="15">
        <f t="shared" si="0"/>
        <v>1</v>
      </c>
      <c r="X58" s="42" t="s">
        <v>399</v>
      </c>
      <c r="Y58" s="16" t="s">
        <v>554</v>
      </c>
      <c r="Z58" s="16" t="s">
        <v>668</v>
      </c>
      <c r="AA58" s="16" t="s">
        <v>685</v>
      </c>
    </row>
    <row r="59" spans="2:27" s="11" customFormat="1" ht="156.75" customHeight="1" x14ac:dyDescent="0.3">
      <c r="B59" s="20" t="str">
        <f t="shared" si="35"/>
        <v>Bajo reconocimiento del SPE por parte de empresarios, buscadores y otros aliados / Debilidad en la promoción y posicionamiento por parte de empresarios, buscadores y otros aliados / Falta visibilizar resultados</v>
      </c>
      <c r="C59" s="20" t="str">
        <f t="shared" si="36"/>
        <v>Fortalecer el Servicio Público de Empleo con enfoque regional</v>
      </c>
      <c r="D59" s="20" t="str">
        <f t="shared" si="37"/>
        <v>Fortalecer las capacidades de los Entes Territoriales en la prestación del Servicio Público de Empleo con enfoque regional</v>
      </c>
      <c r="E59" s="20" t="str">
        <f t="shared" si="37"/>
        <v xml:space="preserve">Posicionar el SPE a nivel regional
</v>
      </c>
      <c r="F59" s="25">
        <f t="shared" si="37"/>
        <v>0.5</v>
      </c>
      <c r="G59" s="20" t="str">
        <f t="shared" si="37"/>
        <v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v>
      </c>
      <c r="H59" s="32">
        <v>0.17</v>
      </c>
      <c r="I59" s="32"/>
      <c r="J59" s="20" t="s">
        <v>319</v>
      </c>
      <c r="K59" s="23">
        <v>42736</v>
      </c>
      <c r="L59" s="23">
        <v>43100</v>
      </c>
      <c r="M59" s="20" t="s">
        <v>323</v>
      </c>
      <c r="N59" s="45">
        <v>0.25</v>
      </c>
      <c r="O59" s="45">
        <v>0.25</v>
      </c>
      <c r="P59" s="45">
        <v>0.25</v>
      </c>
      <c r="Q59" s="45">
        <v>0.25</v>
      </c>
      <c r="R59" s="26" t="s">
        <v>157</v>
      </c>
      <c r="S59" s="8">
        <v>0.25</v>
      </c>
      <c r="T59" s="48">
        <v>0.25</v>
      </c>
      <c r="U59" s="48">
        <v>0.25</v>
      </c>
      <c r="V59" s="48">
        <v>0.25</v>
      </c>
      <c r="W59" s="15">
        <f t="shared" si="0"/>
        <v>1</v>
      </c>
      <c r="X59" s="29" t="s">
        <v>686</v>
      </c>
      <c r="Y59" s="16" t="s">
        <v>555</v>
      </c>
      <c r="Z59" s="16" t="s">
        <v>669</v>
      </c>
      <c r="AA59" s="29" t="s">
        <v>687</v>
      </c>
    </row>
    <row r="60" spans="2:27" s="11" customFormat="1" ht="123" customHeight="1" x14ac:dyDescent="0.3">
      <c r="B60" s="20" t="str">
        <f t="shared" si="35"/>
        <v>Bajo reconocimiento del SPE por parte de empresarios, buscadores y otros aliados / Debilidad en la promoción y posicionamiento por parte de empresarios, buscadores y otros aliados / Falta visibilizar resultados</v>
      </c>
      <c r="C60" s="20" t="str">
        <f t="shared" si="36"/>
        <v>Fortalecer el Servicio Público de Empleo con enfoque regional</v>
      </c>
      <c r="D60" s="20" t="str">
        <f t="shared" si="37"/>
        <v>Fortalecer las capacidades de los Entes Territoriales en la prestación del Servicio Público de Empleo con enfoque regional</v>
      </c>
      <c r="E60" s="20" t="str">
        <f t="shared" si="37"/>
        <v xml:space="preserve">Posicionar el SPE a nivel regional
</v>
      </c>
      <c r="F60" s="25">
        <f t="shared" si="37"/>
        <v>0.5</v>
      </c>
      <c r="G60" s="20" t="str">
        <f t="shared" si="37"/>
        <v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v>
      </c>
      <c r="H60" s="32">
        <v>0.17</v>
      </c>
      <c r="I60" s="32"/>
      <c r="J60" s="20" t="s">
        <v>160</v>
      </c>
      <c r="K60" s="23">
        <v>42767</v>
      </c>
      <c r="L60" s="23">
        <v>43100</v>
      </c>
      <c r="M60" s="20" t="s">
        <v>324</v>
      </c>
      <c r="N60" s="45">
        <v>0.25</v>
      </c>
      <c r="O60" s="45">
        <v>0.25</v>
      </c>
      <c r="P60" s="45">
        <v>0.25</v>
      </c>
      <c r="Q60" s="45">
        <v>0.25</v>
      </c>
      <c r="R60" s="26" t="s">
        <v>157</v>
      </c>
      <c r="S60" s="8">
        <v>0.25</v>
      </c>
      <c r="T60" s="48">
        <v>0.25</v>
      </c>
      <c r="U60" s="48">
        <v>0.25</v>
      </c>
      <c r="V60" s="48">
        <v>0.25</v>
      </c>
      <c r="W60" s="15">
        <f t="shared" si="0"/>
        <v>1</v>
      </c>
      <c r="X60" s="29" t="s">
        <v>400</v>
      </c>
      <c r="Y60" s="16" t="s">
        <v>577</v>
      </c>
      <c r="Z60" s="16" t="s">
        <v>670</v>
      </c>
      <c r="AA60" s="16" t="s">
        <v>688</v>
      </c>
    </row>
    <row r="61" spans="2:27" s="11" customFormat="1" ht="143.25" customHeight="1" x14ac:dyDescent="0.3">
      <c r="B61" s="20" t="str">
        <f t="shared" si="35"/>
        <v>Bajo reconocimiento del SPE por parte de empresarios, buscadores y otros aliados / Debilidad en la promoción y posicionamiento por parte de empresarios, buscadores y otros aliados / Falta visibilizar resultados</v>
      </c>
      <c r="C61" s="20" t="str">
        <f t="shared" si="36"/>
        <v>Fortalecer el Servicio Público de Empleo con enfoque regional</v>
      </c>
      <c r="D61" s="20" t="str">
        <f t="shared" si="37"/>
        <v>Fortalecer las capacidades de los Entes Territoriales en la prestación del Servicio Público de Empleo con enfoque regional</v>
      </c>
      <c r="E61" s="20" t="str">
        <f t="shared" si="37"/>
        <v xml:space="preserve">Posicionar el SPE a nivel regional
</v>
      </c>
      <c r="F61" s="25">
        <f t="shared" si="37"/>
        <v>0.5</v>
      </c>
      <c r="G61" s="20" t="str">
        <f t="shared" si="37"/>
        <v xml:space="preserve">Fortalecer la promoción y divulgación del SPE y de sus servicios a nivel nacional y regional mediante una estrategia de comunicaciones que apoye la labor de Asistencia Técnica y que esté dirigida al sector empresarial con el propósito de sensibilizarlos sobre la gestión del SPE y de la importancia del registro de vacantes
</v>
      </c>
      <c r="H61" s="32">
        <v>0.17</v>
      </c>
      <c r="I61" s="32"/>
      <c r="J61" s="20" t="s">
        <v>161</v>
      </c>
      <c r="K61" s="23">
        <v>42736</v>
      </c>
      <c r="L61" s="23">
        <v>43100</v>
      </c>
      <c r="M61" s="24" t="s">
        <v>325</v>
      </c>
      <c r="N61" s="19">
        <v>0.1</v>
      </c>
      <c r="O61" s="19">
        <v>0.3</v>
      </c>
      <c r="P61" s="19">
        <v>0.3</v>
      </c>
      <c r="Q61" s="19">
        <v>0.3</v>
      </c>
      <c r="R61" s="26" t="s">
        <v>157</v>
      </c>
      <c r="S61" s="48">
        <v>0.1</v>
      </c>
      <c r="T61" s="48">
        <v>0.3</v>
      </c>
      <c r="U61" s="48">
        <v>0.3</v>
      </c>
      <c r="V61" s="48">
        <v>0.3</v>
      </c>
      <c r="W61" s="15">
        <f t="shared" si="0"/>
        <v>1</v>
      </c>
      <c r="X61" s="42" t="s">
        <v>401</v>
      </c>
      <c r="Y61" s="16" t="s">
        <v>556</v>
      </c>
      <c r="Z61" s="16" t="s">
        <v>671</v>
      </c>
      <c r="AA61" s="16" t="s">
        <v>689</v>
      </c>
    </row>
    <row r="62" spans="2:27" s="11" customFormat="1" ht="135" customHeight="1" x14ac:dyDescent="0.3">
      <c r="B62" s="20" t="str">
        <f t="shared" si="35"/>
        <v>Bajo reconocimiento del SPE por parte de empresarios, buscadores y otros aliados / Debilidad en la promoción y posicionamiento por parte de empresarios, buscadores y otros aliados / Falta visibilizar resultados</v>
      </c>
      <c r="C62" s="20" t="str">
        <f t="shared" si="36"/>
        <v>Fortalecer el Servicio Público de Empleo con enfoque regional</v>
      </c>
      <c r="D62" s="20" t="str">
        <f t="shared" ref="D62:E62" si="38">D61</f>
        <v>Fortalecer las capacidades de los Entes Territoriales en la prestación del Servicio Público de Empleo con enfoque regional</v>
      </c>
      <c r="E62" s="20" t="str">
        <f t="shared" si="38"/>
        <v xml:space="preserve">Posicionar el SPE a nivel regional
</v>
      </c>
      <c r="F62" s="25">
        <v>0.5</v>
      </c>
      <c r="G62" s="20" t="s">
        <v>313</v>
      </c>
      <c r="H62" s="21">
        <v>0.34</v>
      </c>
      <c r="I62" s="21"/>
      <c r="J62" s="20" t="s">
        <v>690</v>
      </c>
      <c r="K62" s="23">
        <v>42736</v>
      </c>
      <c r="L62" s="23">
        <v>43100</v>
      </c>
      <c r="M62" s="24" t="s">
        <v>326</v>
      </c>
      <c r="N62" s="19">
        <v>0.1</v>
      </c>
      <c r="O62" s="19">
        <v>0.3</v>
      </c>
      <c r="P62" s="19">
        <v>0.3</v>
      </c>
      <c r="Q62" s="19">
        <v>0.3</v>
      </c>
      <c r="R62" s="26" t="s">
        <v>157</v>
      </c>
      <c r="S62" s="48">
        <v>0.1</v>
      </c>
      <c r="T62" s="48">
        <v>0.3</v>
      </c>
      <c r="U62" s="48">
        <v>0.3</v>
      </c>
      <c r="V62" s="48">
        <v>0.3</v>
      </c>
      <c r="W62" s="15">
        <f t="shared" si="0"/>
        <v>1</v>
      </c>
      <c r="X62" s="16" t="s">
        <v>402</v>
      </c>
      <c r="Y62" s="16" t="s">
        <v>691</v>
      </c>
      <c r="Z62" s="16" t="s">
        <v>672</v>
      </c>
      <c r="AA62" s="16" t="s">
        <v>692</v>
      </c>
    </row>
    <row r="63" spans="2:27" s="11" customFormat="1" ht="143.25" customHeight="1" x14ac:dyDescent="0.3">
      <c r="B63" s="20" t="str">
        <f t="shared" si="35"/>
        <v>Bajo reconocimiento del SPE por parte de empresarios, buscadores y otros aliados / Debilidad en la promoción y posicionamiento por parte de empresarios, buscadores y otros aliados / Falta visibilizar resultados</v>
      </c>
      <c r="C63" s="20" t="str">
        <f t="shared" si="36"/>
        <v>Fortalecer el Servicio Público de Empleo con enfoque regional</v>
      </c>
      <c r="D63" s="20" t="str">
        <f t="shared" ref="D63:G64" si="39">D62</f>
        <v>Fortalecer las capacidades de los Entes Territoriales en la prestación del Servicio Público de Empleo con enfoque regional</v>
      </c>
      <c r="E63" s="20" t="str">
        <f t="shared" si="39"/>
        <v xml:space="preserve">Posicionar el SPE a nivel regional
</v>
      </c>
      <c r="F63" s="25">
        <f t="shared" si="39"/>
        <v>0.5</v>
      </c>
      <c r="G63" s="20" t="str">
        <f t="shared" si="39"/>
        <v xml:space="preserve">
Incluir en el manual de comunicaciones un protocolo para el cubrimiento de eventos en las regiones que contemple el manejo del mensaje por parte de los equipos territoriales, las sinergias en redes sociales con los diferentes aliados y una estrategia de relacionamiento con medios regionales
</v>
      </c>
      <c r="H63" s="21">
        <v>0.33</v>
      </c>
      <c r="I63" s="21"/>
      <c r="J63" s="20" t="s">
        <v>317</v>
      </c>
      <c r="K63" s="23">
        <v>42736</v>
      </c>
      <c r="L63" s="23">
        <v>43100</v>
      </c>
      <c r="M63" s="24" t="s">
        <v>394</v>
      </c>
      <c r="N63" s="19">
        <v>0.25</v>
      </c>
      <c r="O63" s="19">
        <v>0.25</v>
      </c>
      <c r="P63" s="19">
        <v>0.25</v>
      </c>
      <c r="Q63" s="19">
        <v>0.25</v>
      </c>
      <c r="R63" s="26" t="s">
        <v>157</v>
      </c>
      <c r="S63" s="48">
        <v>0.25</v>
      </c>
      <c r="T63" s="48">
        <v>0.25</v>
      </c>
      <c r="U63" s="48">
        <v>0.25</v>
      </c>
      <c r="V63" s="48">
        <v>0.25</v>
      </c>
      <c r="W63" s="15">
        <f t="shared" si="0"/>
        <v>1</v>
      </c>
      <c r="X63" s="16" t="s">
        <v>693</v>
      </c>
      <c r="Y63" s="16" t="s">
        <v>557</v>
      </c>
      <c r="Z63" s="16" t="s">
        <v>694</v>
      </c>
      <c r="AA63" s="16" t="s">
        <v>703</v>
      </c>
    </row>
    <row r="64" spans="2:27" s="11" customFormat="1" ht="106.5" customHeight="1" x14ac:dyDescent="0.3">
      <c r="B64" s="20" t="str">
        <f t="shared" si="35"/>
        <v>Bajo reconocimiento del SPE por parte de empresarios, buscadores y otros aliados / Debilidad en la promoción y posicionamiento por parte de empresarios, buscadores y otros aliados / Falta visibilizar resultados</v>
      </c>
      <c r="C64" s="20" t="str">
        <f t="shared" si="36"/>
        <v>Fortalecer el Servicio Público de Empleo con enfoque regional</v>
      </c>
      <c r="D64" s="20" t="str">
        <f t="shared" si="39"/>
        <v>Fortalecer las capacidades de los Entes Territoriales en la prestación del Servicio Público de Empleo con enfoque regional</v>
      </c>
      <c r="E64" s="20" t="str">
        <f t="shared" si="39"/>
        <v xml:space="preserve">Posicionar el SPE a nivel regional
</v>
      </c>
      <c r="F64" s="25">
        <f t="shared" si="39"/>
        <v>0.5</v>
      </c>
      <c r="G64" s="20" t="str">
        <f t="shared" si="39"/>
        <v xml:space="preserve">
Incluir en el manual de comunicaciones un protocolo para el cubrimiento de eventos en las regiones que contemple el manejo del mensaje por parte de los equipos territoriales, las sinergias en redes sociales con los diferentes aliados y una estrategia de relacionamiento con medios regionales
</v>
      </c>
      <c r="H64" s="21">
        <v>0.33</v>
      </c>
      <c r="I64" s="21"/>
      <c r="J64" s="20" t="s">
        <v>318</v>
      </c>
      <c r="K64" s="23">
        <v>42736</v>
      </c>
      <c r="L64" s="23">
        <v>43100</v>
      </c>
      <c r="M64" s="24" t="s">
        <v>327</v>
      </c>
      <c r="N64" s="19">
        <v>0.25</v>
      </c>
      <c r="O64" s="19">
        <v>0.25</v>
      </c>
      <c r="P64" s="19">
        <v>0.25</v>
      </c>
      <c r="Q64" s="19">
        <v>0.25</v>
      </c>
      <c r="R64" s="26" t="s">
        <v>157</v>
      </c>
      <c r="S64" s="48">
        <v>0.25</v>
      </c>
      <c r="T64" s="48">
        <v>0.25</v>
      </c>
      <c r="U64" s="48">
        <v>0.25</v>
      </c>
      <c r="V64" s="48">
        <v>0.25</v>
      </c>
      <c r="W64" s="15">
        <f t="shared" si="0"/>
        <v>1</v>
      </c>
      <c r="X64" s="16" t="s">
        <v>403</v>
      </c>
      <c r="Y64" s="16" t="s">
        <v>578</v>
      </c>
      <c r="Z64" s="16" t="s">
        <v>673</v>
      </c>
      <c r="AA64" s="16" t="s">
        <v>700</v>
      </c>
    </row>
    <row r="65" spans="2:27" s="11" customFormat="1" ht="108.75" customHeight="1" x14ac:dyDescent="0.3">
      <c r="B65" s="20" t="str">
        <f t="shared" si="35"/>
        <v>Bajo reconocimiento del SPE por parte de empresarios, buscadores y otros aliados / Debilidad en la promoción y posicionamiento por parte de empresarios, buscadores y otros aliados / Falta visibilizar resultados</v>
      </c>
      <c r="C65" s="20" t="s">
        <v>142</v>
      </c>
      <c r="D65" s="20" t="s">
        <v>268</v>
      </c>
      <c r="E65" s="20" t="s">
        <v>162</v>
      </c>
      <c r="F65" s="32">
        <v>0.5</v>
      </c>
      <c r="G65" s="20" t="s">
        <v>163</v>
      </c>
      <c r="H65" s="21">
        <v>0.25</v>
      </c>
      <c r="I65" s="21"/>
      <c r="J65" s="20" t="s">
        <v>397</v>
      </c>
      <c r="K65" s="23">
        <v>42767</v>
      </c>
      <c r="L65" s="23">
        <v>43100</v>
      </c>
      <c r="M65" s="24" t="s">
        <v>330</v>
      </c>
      <c r="N65" s="45">
        <v>0.25</v>
      </c>
      <c r="O65" s="45">
        <v>0.25</v>
      </c>
      <c r="P65" s="45">
        <v>0.25</v>
      </c>
      <c r="Q65" s="45">
        <v>0.25</v>
      </c>
      <c r="R65" s="26" t="s">
        <v>157</v>
      </c>
      <c r="S65" s="8">
        <v>0.25</v>
      </c>
      <c r="T65" s="48">
        <v>0.25</v>
      </c>
      <c r="U65" s="48">
        <v>0.25</v>
      </c>
      <c r="V65" s="48">
        <v>0.25</v>
      </c>
      <c r="W65" s="15">
        <f t="shared" si="0"/>
        <v>1</v>
      </c>
      <c r="X65" s="16" t="s">
        <v>404</v>
      </c>
      <c r="Y65" s="63" t="s">
        <v>565</v>
      </c>
      <c r="Z65" s="16" t="s">
        <v>695</v>
      </c>
      <c r="AA65" s="16" t="s">
        <v>701</v>
      </c>
    </row>
    <row r="66" spans="2:27" s="11" customFormat="1" ht="138.75" customHeight="1" x14ac:dyDescent="0.3">
      <c r="B66" s="20" t="str">
        <f t="shared" ref="B66:C70" si="40">B65</f>
        <v>Bajo reconocimiento del SPE por parte de empresarios, buscadores y otros aliados / Debilidad en la promoción y posicionamiento por parte de empresarios, buscadores y otros aliados / Falta visibilizar resultados</v>
      </c>
      <c r="C66" s="20" t="str">
        <f t="shared" si="40"/>
        <v>Mejorar la calidad de los servicios ofrecidos por los Prestadores del Servicio Público de Empleo</v>
      </c>
      <c r="D66" s="20" t="str">
        <f t="shared" ref="D66:D69" si="41">D65</f>
        <v>Diseñar e implementar mecanismos de comunicación inbound y outbound para los usuarios del Servicio Público de Empleo con el fin de determitar sus necesidades y establecer los criterios de gestión de las mismas.</v>
      </c>
      <c r="E66" s="20" t="str">
        <f t="shared" ref="E66:E68" si="42">E65</f>
        <v xml:space="preserve">Mejorar la calidad en la prestación del servicio </v>
      </c>
      <c r="F66" s="32">
        <f t="shared" ref="F66:G67" si="43">F65</f>
        <v>0.5</v>
      </c>
      <c r="G66" s="20" t="str">
        <f t="shared" si="43"/>
        <v>Actualizar y socializar el adecuado uso de los sellos de autorización y con el apoyo de asistencia técnica hacer seguimiento a la implementación de la imagen institucional</v>
      </c>
      <c r="H66" s="21">
        <v>0.25</v>
      </c>
      <c r="I66" s="21"/>
      <c r="J66" s="20" t="s">
        <v>315</v>
      </c>
      <c r="K66" s="23">
        <v>42767</v>
      </c>
      <c r="L66" s="23">
        <v>43100</v>
      </c>
      <c r="M66" s="28" t="s">
        <v>331</v>
      </c>
      <c r="N66" s="45">
        <v>0.25</v>
      </c>
      <c r="O66" s="45">
        <v>0.25</v>
      </c>
      <c r="P66" s="45">
        <v>0.25</v>
      </c>
      <c r="Q66" s="45">
        <v>0.25</v>
      </c>
      <c r="R66" s="26" t="s">
        <v>157</v>
      </c>
      <c r="S66" s="8">
        <v>0.25</v>
      </c>
      <c r="T66" s="48">
        <v>0.25</v>
      </c>
      <c r="U66" s="48">
        <v>0.25</v>
      </c>
      <c r="V66" s="48">
        <v>0.25</v>
      </c>
      <c r="W66" s="15">
        <f t="shared" si="0"/>
        <v>1</v>
      </c>
      <c r="X66" s="16" t="s">
        <v>405</v>
      </c>
      <c r="Y66" s="16" t="s">
        <v>576</v>
      </c>
      <c r="Z66" s="16" t="s">
        <v>674</v>
      </c>
      <c r="AA66" s="16" t="s">
        <v>696</v>
      </c>
    </row>
    <row r="67" spans="2:27" s="11" customFormat="1" ht="160.5" customHeight="1" x14ac:dyDescent="0.3">
      <c r="B67" s="20" t="str">
        <f t="shared" si="40"/>
        <v>Bajo reconocimiento del SPE por parte de empresarios, buscadores y otros aliados / Debilidad en la promoción y posicionamiento por parte de empresarios, buscadores y otros aliados / Falta visibilizar resultados</v>
      </c>
      <c r="C67" s="20" t="str">
        <f t="shared" si="40"/>
        <v>Mejorar la calidad de los servicios ofrecidos por los Prestadores del Servicio Público de Empleo</v>
      </c>
      <c r="D67" s="20" t="str">
        <f t="shared" si="41"/>
        <v>Diseñar e implementar mecanismos de comunicación inbound y outbound para los usuarios del Servicio Público de Empleo con el fin de determitar sus necesidades y establecer los criterios de gestión de las mismas.</v>
      </c>
      <c r="E67" s="20" t="str">
        <f t="shared" si="42"/>
        <v xml:space="preserve">Mejorar la calidad en la prestación del servicio </v>
      </c>
      <c r="F67" s="32">
        <f t="shared" si="43"/>
        <v>0.5</v>
      </c>
      <c r="G67" s="20" t="str">
        <f t="shared" si="43"/>
        <v>Actualizar y socializar el adecuado uso de los sellos de autorización y con el apoyo de asistencia técnica hacer seguimiento a la implementación de la imagen institucional</v>
      </c>
      <c r="H67" s="21">
        <v>0.5</v>
      </c>
      <c r="I67" s="21"/>
      <c r="J67" s="20" t="s">
        <v>316</v>
      </c>
      <c r="K67" s="23">
        <v>42767</v>
      </c>
      <c r="L67" s="23">
        <v>43100</v>
      </c>
      <c r="M67" s="24" t="s">
        <v>332</v>
      </c>
      <c r="N67" s="45">
        <v>0.25</v>
      </c>
      <c r="O67" s="45">
        <v>0.25</v>
      </c>
      <c r="P67" s="45">
        <v>0.25</v>
      </c>
      <c r="Q67" s="45">
        <v>0.25</v>
      </c>
      <c r="R67" s="26" t="s">
        <v>157</v>
      </c>
      <c r="S67" s="8">
        <v>0.25</v>
      </c>
      <c r="T67" s="48">
        <v>0.25</v>
      </c>
      <c r="U67" s="48">
        <v>0.25</v>
      </c>
      <c r="V67" s="48">
        <v>0.25</v>
      </c>
      <c r="W67" s="15">
        <f t="shared" ref="W67:W121" si="44">SUM(S67:V67)</f>
        <v>1</v>
      </c>
      <c r="X67" s="42" t="s">
        <v>579</v>
      </c>
      <c r="Y67" s="16" t="s">
        <v>558</v>
      </c>
      <c r="Z67" s="16" t="s">
        <v>675</v>
      </c>
      <c r="AA67" s="16" t="s">
        <v>702</v>
      </c>
    </row>
    <row r="68" spans="2:27" s="11" customFormat="1" ht="135.75" customHeight="1" x14ac:dyDescent="0.3">
      <c r="B68" s="20" t="str">
        <f t="shared" si="40"/>
        <v>Bajo reconocimiento del SPE por parte de empresarios, buscadores y otros aliados / Debilidad en la promoción y posicionamiento por parte de empresarios, buscadores y otros aliados / Falta visibilizar resultados</v>
      </c>
      <c r="C68" s="20" t="str">
        <f t="shared" si="40"/>
        <v>Mejorar la calidad de los servicios ofrecidos por los Prestadores del Servicio Público de Empleo</v>
      </c>
      <c r="D68" s="20" t="str">
        <f t="shared" si="41"/>
        <v>Diseñar e implementar mecanismos de comunicación inbound y outbound para los usuarios del Servicio Público de Empleo con el fin de determitar sus necesidades y establecer los criterios de gestión de las mismas.</v>
      </c>
      <c r="E68" s="20" t="str">
        <f t="shared" si="42"/>
        <v xml:space="preserve">Mejorar la calidad en la prestación del servicio </v>
      </c>
      <c r="F68" s="32">
        <v>0.5</v>
      </c>
      <c r="G68" s="20" t="s">
        <v>164</v>
      </c>
      <c r="H68" s="21">
        <v>1</v>
      </c>
      <c r="I68" s="21"/>
      <c r="J68" s="20" t="s">
        <v>314</v>
      </c>
      <c r="K68" s="23">
        <v>42736</v>
      </c>
      <c r="L68" s="23">
        <v>43100</v>
      </c>
      <c r="M68" s="24" t="s">
        <v>333</v>
      </c>
      <c r="N68" s="45">
        <v>0.25</v>
      </c>
      <c r="O68" s="45">
        <v>0.25</v>
      </c>
      <c r="P68" s="45">
        <v>0.25</v>
      </c>
      <c r="Q68" s="45">
        <v>0.25</v>
      </c>
      <c r="R68" s="26" t="s">
        <v>157</v>
      </c>
      <c r="S68" s="8">
        <v>0.25</v>
      </c>
      <c r="T68" s="48">
        <v>0.75</v>
      </c>
      <c r="U68" s="48">
        <v>0</v>
      </c>
      <c r="V68" s="48">
        <v>0</v>
      </c>
      <c r="W68" s="15">
        <f t="shared" si="44"/>
        <v>1</v>
      </c>
      <c r="X68" s="42" t="s">
        <v>575</v>
      </c>
      <c r="Y68" s="16" t="s">
        <v>559</v>
      </c>
      <c r="Z68" s="16" t="s">
        <v>676</v>
      </c>
      <c r="AA68" s="16" t="s">
        <v>676</v>
      </c>
    </row>
    <row r="69" spans="2:27" s="11" customFormat="1" ht="154.5" customHeight="1" x14ac:dyDescent="0.3">
      <c r="B69" s="20" t="str">
        <f t="shared" si="40"/>
        <v>Bajo reconocimiento del SPE por parte de empresarios, buscadores y otros aliados / Debilidad en la promoción y posicionamiento por parte de empresarios, buscadores y otros aliados / Falta visibilizar resultados</v>
      </c>
      <c r="C69" s="20" t="str">
        <f t="shared" si="40"/>
        <v>Mejorar la calidad de los servicios ofrecidos por los Prestadores del Servicio Público de Empleo</v>
      </c>
      <c r="D69" s="20" t="str">
        <f t="shared" si="41"/>
        <v>Diseñar e implementar mecanismos de comunicación inbound y outbound para los usuarios del Servicio Público de Empleo con el fin de determitar sus necesidades y establecer los criterios de gestión de las mismas.</v>
      </c>
      <c r="E69" s="20" t="s">
        <v>165</v>
      </c>
      <c r="F69" s="25">
        <v>1</v>
      </c>
      <c r="G69" s="20" t="s">
        <v>166</v>
      </c>
      <c r="H69" s="32">
        <v>0.5</v>
      </c>
      <c r="I69" s="32"/>
      <c r="J69" s="20" t="s">
        <v>328</v>
      </c>
      <c r="K69" s="23">
        <v>42767</v>
      </c>
      <c r="L69" s="23">
        <v>43100</v>
      </c>
      <c r="M69" s="28" t="s">
        <v>334</v>
      </c>
      <c r="N69" s="45">
        <v>0.25</v>
      </c>
      <c r="O69" s="45">
        <v>0.25</v>
      </c>
      <c r="P69" s="45">
        <v>0.25</v>
      </c>
      <c r="Q69" s="45">
        <v>0.25</v>
      </c>
      <c r="R69" s="26" t="s">
        <v>157</v>
      </c>
      <c r="S69" s="8">
        <v>0.25</v>
      </c>
      <c r="T69" s="48">
        <v>0.75</v>
      </c>
      <c r="U69" s="48">
        <v>0</v>
      </c>
      <c r="V69" s="48">
        <v>0</v>
      </c>
      <c r="W69" s="15">
        <f t="shared" si="44"/>
        <v>1</v>
      </c>
      <c r="X69" s="42" t="s">
        <v>677</v>
      </c>
      <c r="Y69" s="16" t="s">
        <v>699</v>
      </c>
      <c r="Z69" s="16" t="s">
        <v>698</v>
      </c>
      <c r="AA69" s="16" t="s">
        <v>698</v>
      </c>
    </row>
    <row r="70" spans="2:27" s="11" customFormat="1" ht="217.5" customHeight="1" x14ac:dyDescent="0.3">
      <c r="B70" s="20" t="str">
        <f t="shared" si="40"/>
        <v>Bajo reconocimiento del SPE por parte de empresarios, buscadores y otros aliados / Debilidad en la promoción y posicionamiento por parte de empresarios, buscadores y otros aliados / Falta visibilizar resultados</v>
      </c>
      <c r="C70" s="20" t="str">
        <f t="shared" si="40"/>
        <v>Mejorar la calidad de los servicios ofrecidos por los Prestadores del Servicio Público de Empleo</v>
      </c>
      <c r="D70" s="20" t="str">
        <f t="shared" ref="D70:G70" si="45">D69</f>
        <v>Diseñar e implementar mecanismos de comunicación inbound y outbound para los usuarios del Servicio Público de Empleo con el fin de determitar sus necesidades y establecer los criterios de gestión de las mismas.</v>
      </c>
      <c r="E70" s="20" t="str">
        <f t="shared" si="45"/>
        <v>Fomentar la cultura de uso de los medios internos de comunicación</v>
      </c>
      <c r="F70" s="25">
        <f t="shared" si="45"/>
        <v>1</v>
      </c>
      <c r="G70" s="20" t="str">
        <f t="shared" si="45"/>
        <v xml:space="preserve">Diseñar una estrategia de comunicación que fomente el uso de los canales internos dirigidos a colaboradores y a los prestadores del SPE
</v>
      </c>
      <c r="H70" s="32">
        <v>0.5</v>
      </c>
      <c r="I70" s="32"/>
      <c r="J70" s="20" t="s">
        <v>329</v>
      </c>
      <c r="K70" s="23">
        <v>42767</v>
      </c>
      <c r="L70" s="23">
        <v>43100</v>
      </c>
      <c r="M70" s="24" t="s">
        <v>335</v>
      </c>
      <c r="N70" s="45">
        <v>0.25</v>
      </c>
      <c r="O70" s="45">
        <v>0.25</v>
      </c>
      <c r="P70" s="45">
        <v>0.25</v>
      </c>
      <c r="Q70" s="45">
        <v>0.25</v>
      </c>
      <c r="R70" s="26" t="s">
        <v>157</v>
      </c>
      <c r="S70" s="8">
        <v>0.25</v>
      </c>
      <c r="T70" s="48">
        <v>0.25</v>
      </c>
      <c r="U70" s="48">
        <v>0.25</v>
      </c>
      <c r="V70" s="48">
        <v>0.25</v>
      </c>
      <c r="W70" s="15">
        <f t="shared" si="44"/>
        <v>1</v>
      </c>
      <c r="X70" s="42" t="s">
        <v>406</v>
      </c>
      <c r="Y70" s="16" t="s">
        <v>560</v>
      </c>
      <c r="Z70" s="16" t="s">
        <v>560</v>
      </c>
      <c r="AA70" s="16" t="s">
        <v>697</v>
      </c>
    </row>
    <row r="71" spans="2:27" s="11" customFormat="1" ht="162.75" customHeight="1" x14ac:dyDescent="0.3">
      <c r="B71" s="20" t="s">
        <v>46</v>
      </c>
      <c r="C71" s="20" t="s">
        <v>47</v>
      </c>
      <c r="D71" s="20" t="s">
        <v>61</v>
      </c>
      <c r="E71" s="20" t="s">
        <v>167</v>
      </c>
      <c r="F71" s="25">
        <v>0.6</v>
      </c>
      <c r="G71" s="20" t="s">
        <v>168</v>
      </c>
      <c r="H71" s="32">
        <v>0.6</v>
      </c>
      <c r="I71" s="32"/>
      <c r="J71" s="20" t="s">
        <v>169</v>
      </c>
      <c r="K71" s="23">
        <v>42736</v>
      </c>
      <c r="L71" s="23">
        <v>42870</v>
      </c>
      <c r="M71" s="33" t="s">
        <v>170</v>
      </c>
      <c r="N71" s="48">
        <v>0.2</v>
      </c>
      <c r="O71" s="48">
        <v>0.8</v>
      </c>
      <c r="P71" s="36"/>
      <c r="Q71" s="36"/>
      <c r="R71" s="26" t="s">
        <v>171</v>
      </c>
      <c r="S71" s="48">
        <v>0.2</v>
      </c>
      <c r="T71" s="48">
        <v>0.7</v>
      </c>
      <c r="U71" s="48">
        <v>0.1</v>
      </c>
      <c r="V71" s="48">
        <v>0</v>
      </c>
      <c r="W71" s="15">
        <f t="shared" si="44"/>
        <v>0.99999999999999989</v>
      </c>
      <c r="X71" s="16" t="s">
        <v>396</v>
      </c>
      <c r="Y71" s="16" t="s">
        <v>497</v>
      </c>
      <c r="Z71" s="16" t="s">
        <v>655</v>
      </c>
      <c r="AA71" s="35" t="s">
        <v>753</v>
      </c>
    </row>
    <row r="72" spans="2:27" s="11" customFormat="1" ht="225" customHeight="1" x14ac:dyDescent="0.3">
      <c r="B72" s="20" t="str">
        <f t="shared" ref="B72:C75" si="46">B71</f>
        <v>Estructura, planeación y recursos de la Unidad</v>
      </c>
      <c r="C72" s="20" t="str">
        <f t="shared" si="46"/>
        <v>Fortalecer la gestión institucional para el buen gobierno</v>
      </c>
      <c r="D72" s="20" t="str">
        <f t="shared" ref="D72:G72" si="47">D71</f>
        <v>Diseñar, Implementar y mantener el Sistema Integrado de Gestión</v>
      </c>
      <c r="E72" s="20" t="str">
        <f t="shared" si="47"/>
        <v>Fortalecer los procesos de planeación de la Unidad y mejorar el seguimiento a planes y proyectos de inversión</v>
      </c>
      <c r="F72" s="25">
        <f t="shared" si="47"/>
        <v>0.6</v>
      </c>
      <c r="G72" s="20" t="str">
        <f t="shared" si="47"/>
        <v xml:space="preserve">Fortalecer la planeación estratégica de la Unidad y la difusión de los planes y proyectos de la entidad con el fin de tomar decisiones que contribuyan a la mejora institucional </v>
      </c>
      <c r="H72" s="32">
        <v>0.4</v>
      </c>
      <c r="I72" s="32"/>
      <c r="J72" s="20" t="s">
        <v>172</v>
      </c>
      <c r="K72" s="23">
        <v>42826</v>
      </c>
      <c r="L72" s="23">
        <v>43100</v>
      </c>
      <c r="M72" s="33" t="s">
        <v>498</v>
      </c>
      <c r="N72" s="48">
        <v>0</v>
      </c>
      <c r="O72" s="48">
        <v>0.5</v>
      </c>
      <c r="P72" s="48">
        <v>0.25</v>
      </c>
      <c r="Q72" s="48">
        <v>0.25</v>
      </c>
      <c r="R72" s="26" t="s">
        <v>171</v>
      </c>
      <c r="S72" s="48">
        <v>0</v>
      </c>
      <c r="T72" s="48">
        <v>0.4</v>
      </c>
      <c r="U72" s="48">
        <v>0.4</v>
      </c>
      <c r="V72" s="48">
        <v>0.2</v>
      </c>
      <c r="W72" s="15">
        <f t="shared" si="44"/>
        <v>1</v>
      </c>
      <c r="X72" s="16" t="s">
        <v>395</v>
      </c>
      <c r="Y72" s="16" t="s">
        <v>499</v>
      </c>
      <c r="Z72" s="16" t="s">
        <v>656</v>
      </c>
      <c r="AA72" s="34" t="s">
        <v>765</v>
      </c>
    </row>
    <row r="73" spans="2:27" s="11" customFormat="1" ht="304.5" customHeight="1" x14ac:dyDescent="0.3">
      <c r="B73" s="20" t="str">
        <f t="shared" si="46"/>
        <v>Estructura, planeación y recursos de la Unidad</v>
      </c>
      <c r="C73" s="20" t="str">
        <f t="shared" si="46"/>
        <v>Fortalecer la gestión institucional para el buen gobierno</v>
      </c>
      <c r="D73" s="20" t="str">
        <f t="shared" ref="D73:E73" si="48">D72</f>
        <v>Diseñar, Implementar y mantener el Sistema Integrado de Gestión</v>
      </c>
      <c r="E73" s="20" t="str">
        <f t="shared" si="48"/>
        <v>Fortalecer los procesos de planeación de la Unidad y mejorar el seguimiento a planes y proyectos de inversión</v>
      </c>
      <c r="F73" s="25">
        <v>0.4</v>
      </c>
      <c r="G73" s="20" t="s">
        <v>173</v>
      </c>
      <c r="H73" s="32">
        <v>0.5</v>
      </c>
      <c r="I73" s="32"/>
      <c r="J73" s="20" t="s">
        <v>494</v>
      </c>
      <c r="K73" s="23">
        <v>42736</v>
      </c>
      <c r="L73" s="23">
        <v>43100</v>
      </c>
      <c r="M73" s="20" t="s">
        <v>496</v>
      </c>
      <c r="N73" s="45">
        <v>0.25</v>
      </c>
      <c r="O73" s="45">
        <v>0.25</v>
      </c>
      <c r="P73" s="45">
        <v>0.25</v>
      </c>
      <c r="Q73" s="45">
        <v>0.25</v>
      </c>
      <c r="R73" s="26" t="s">
        <v>171</v>
      </c>
      <c r="S73" s="8">
        <v>0.25</v>
      </c>
      <c r="T73" s="8">
        <v>0.25</v>
      </c>
      <c r="U73" s="8">
        <v>0.25</v>
      </c>
      <c r="V73" s="8">
        <v>0.25</v>
      </c>
      <c r="W73" s="15">
        <f t="shared" si="44"/>
        <v>1</v>
      </c>
      <c r="X73" s="16" t="s">
        <v>336</v>
      </c>
      <c r="Y73" s="16" t="s">
        <v>562</v>
      </c>
      <c r="Z73" s="34" t="s">
        <v>659</v>
      </c>
      <c r="AA73" s="34" t="s">
        <v>754</v>
      </c>
    </row>
    <row r="74" spans="2:27" s="11" customFormat="1" ht="294.75" customHeight="1" x14ac:dyDescent="0.3">
      <c r="B74" s="20" t="str">
        <f t="shared" si="46"/>
        <v>Estructura, planeación y recursos de la Unidad</v>
      </c>
      <c r="C74" s="20" t="str">
        <f t="shared" si="46"/>
        <v>Fortalecer la gestión institucional para el buen gobierno</v>
      </c>
      <c r="D74" s="20" t="str">
        <f t="shared" ref="D74:G75" si="49">D73</f>
        <v>Diseñar, Implementar y mantener el Sistema Integrado de Gestión</v>
      </c>
      <c r="E74" s="20" t="str">
        <f t="shared" si="49"/>
        <v>Fortalecer los procesos de planeación de la Unidad y mejorar el seguimiento a planes y proyectos de inversión</v>
      </c>
      <c r="F74" s="25">
        <f t="shared" si="49"/>
        <v>0.4</v>
      </c>
      <c r="G74" s="20" t="str">
        <f t="shared" si="49"/>
        <v>Fortalecer la gestión de la Unidad Administrativa Especial del Servicio Público de Empleo a través del efectivo cumplimiento de los estándares y la normatividad</v>
      </c>
      <c r="H74" s="32">
        <v>0.3</v>
      </c>
      <c r="I74" s="32"/>
      <c r="J74" s="20" t="s">
        <v>495</v>
      </c>
      <c r="K74" s="23">
        <v>42736</v>
      </c>
      <c r="L74" s="23">
        <v>43100</v>
      </c>
      <c r="M74" s="20" t="s">
        <v>755</v>
      </c>
      <c r="N74" s="45">
        <v>0.25</v>
      </c>
      <c r="O74" s="45">
        <v>0.25</v>
      </c>
      <c r="P74" s="45">
        <v>0.25</v>
      </c>
      <c r="Q74" s="45">
        <v>0.25</v>
      </c>
      <c r="R74" s="26" t="s">
        <v>171</v>
      </c>
      <c r="S74" s="8">
        <v>0.25</v>
      </c>
      <c r="T74" s="8">
        <v>0.25</v>
      </c>
      <c r="U74" s="8">
        <v>0.25</v>
      </c>
      <c r="V74" s="8">
        <v>0.25</v>
      </c>
      <c r="W74" s="15">
        <f t="shared" si="44"/>
        <v>1</v>
      </c>
      <c r="X74" s="16" t="s">
        <v>337</v>
      </c>
      <c r="Y74" s="16" t="s">
        <v>756</v>
      </c>
      <c r="Z74" s="34" t="s">
        <v>657</v>
      </c>
      <c r="AA74" s="34" t="s">
        <v>757</v>
      </c>
    </row>
    <row r="75" spans="2:27" s="11" customFormat="1" ht="256.5" customHeight="1" x14ac:dyDescent="0.3">
      <c r="B75" s="20" t="str">
        <f t="shared" si="46"/>
        <v>Estructura, planeación y recursos de la Unidad</v>
      </c>
      <c r="C75" s="20" t="str">
        <f t="shared" si="46"/>
        <v>Fortalecer la gestión institucional para el buen gobierno</v>
      </c>
      <c r="D75" s="20" t="str">
        <f t="shared" si="49"/>
        <v>Diseñar, Implementar y mantener el Sistema Integrado de Gestión</v>
      </c>
      <c r="E75" s="20" t="str">
        <f t="shared" si="49"/>
        <v>Fortalecer los procesos de planeación de la Unidad y mejorar el seguimiento a planes y proyectos de inversión</v>
      </c>
      <c r="F75" s="25">
        <f t="shared" si="49"/>
        <v>0.4</v>
      </c>
      <c r="G75" s="20" t="str">
        <f t="shared" si="49"/>
        <v>Fortalecer la gestión de la Unidad Administrativa Especial del Servicio Público de Empleo a través del efectivo cumplimiento de los estándares y la normatividad</v>
      </c>
      <c r="H75" s="32">
        <v>0.2</v>
      </c>
      <c r="I75" s="32"/>
      <c r="J75" s="20" t="s">
        <v>174</v>
      </c>
      <c r="K75" s="23">
        <v>42736</v>
      </c>
      <c r="L75" s="23">
        <v>43100</v>
      </c>
      <c r="M75" s="20" t="s">
        <v>175</v>
      </c>
      <c r="N75" s="45">
        <v>0.25</v>
      </c>
      <c r="O75" s="45">
        <v>0.25</v>
      </c>
      <c r="P75" s="45">
        <v>0.25</v>
      </c>
      <c r="Q75" s="45">
        <v>0.25</v>
      </c>
      <c r="R75" s="26" t="s">
        <v>171</v>
      </c>
      <c r="S75" s="8">
        <v>0.25</v>
      </c>
      <c r="T75" s="8">
        <v>0.25</v>
      </c>
      <c r="U75" s="8">
        <v>0.25</v>
      </c>
      <c r="V75" s="8">
        <v>0.25</v>
      </c>
      <c r="W75" s="15">
        <f t="shared" si="44"/>
        <v>1</v>
      </c>
      <c r="X75" s="16" t="s">
        <v>758</v>
      </c>
      <c r="Y75" s="16" t="s">
        <v>563</v>
      </c>
      <c r="Z75" s="34" t="s">
        <v>658</v>
      </c>
      <c r="AA75" s="34" t="s">
        <v>752</v>
      </c>
    </row>
    <row r="76" spans="2:27" s="11" customFormat="1" ht="258.75" customHeight="1" x14ac:dyDescent="0.3">
      <c r="B76" s="20" t="s">
        <v>759</v>
      </c>
      <c r="C76" s="20" t="s">
        <v>142</v>
      </c>
      <c r="D76" s="20" t="s">
        <v>435</v>
      </c>
      <c r="E76" s="20" t="s">
        <v>760</v>
      </c>
      <c r="F76" s="25">
        <v>0.6</v>
      </c>
      <c r="G76" s="20" t="s">
        <v>429</v>
      </c>
      <c r="H76" s="32">
        <v>1</v>
      </c>
      <c r="I76" s="32"/>
      <c r="J76" s="20" t="s">
        <v>761</v>
      </c>
      <c r="K76" s="23">
        <v>42826</v>
      </c>
      <c r="L76" s="23">
        <v>43100</v>
      </c>
      <c r="M76" s="20" t="s">
        <v>438</v>
      </c>
      <c r="N76" s="45"/>
      <c r="O76" s="45">
        <v>0.2</v>
      </c>
      <c r="P76" s="45">
        <v>0.4</v>
      </c>
      <c r="Q76" s="45">
        <v>0.4</v>
      </c>
      <c r="R76" s="26" t="s">
        <v>436</v>
      </c>
      <c r="S76" s="8">
        <v>0</v>
      </c>
      <c r="T76" s="8">
        <v>0.2</v>
      </c>
      <c r="U76" s="8">
        <v>0.4</v>
      </c>
      <c r="V76" s="45">
        <v>0.4</v>
      </c>
      <c r="W76" s="15">
        <f t="shared" si="44"/>
        <v>1</v>
      </c>
      <c r="X76" s="36" t="s">
        <v>295</v>
      </c>
      <c r="Y76" s="16" t="s">
        <v>762</v>
      </c>
      <c r="Z76" s="16" t="s">
        <v>652</v>
      </c>
      <c r="AA76" s="16" t="s">
        <v>774</v>
      </c>
    </row>
    <row r="77" spans="2:27" s="11" customFormat="1" ht="300.75" customHeight="1" x14ac:dyDescent="0.3">
      <c r="B77" s="20" t="str">
        <f t="shared" ref="B77:C78" si="50">B76</f>
        <v>Necesidad de conocer experiencias internacionales en materia de políticas del mercado de trabajo
y de articular el SPE con el sector productivo del país</v>
      </c>
      <c r="C77" s="20" t="str">
        <f t="shared" si="50"/>
        <v>Mejorar la calidad de los servicios ofrecidos por los Prestadores del Servicio Público de Empleo</v>
      </c>
      <c r="D77" s="20" t="s">
        <v>434</v>
      </c>
      <c r="E77" s="20" t="str">
        <f>E76</f>
        <v>Mejorar el reconocimiento del SPE por parte de empresarios,  gremios y entre otros actores del mercado de trabajo</v>
      </c>
      <c r="F77" s="25">
        <v>0.4</v>
      </c>
      <c r="G77" s="20" t="s">
        <v>430</v>
      </c>
      <c r="H77" s="32">
        <v>1</v>
      </c>
      <c r="I77" s="32"/>
      <c r="J77" s="20" t="s">
        <v>763</v>
      </c>
      <c r="K77" s="23">
        <v>42826</v>
      </c>
      <c r="L77" s="23">
        <v>43100</v>
      </c>
      <c r="M77" s="20" t="s">
        <v>439</v>
      </c>
      <c r="N77" s="45"/>
      <c r="O77" s="45">
        <v>0.2</v>
      </c>
      <c r="P77" s="45">
        <v>0.4</v>
      </c>
      <c r="Q77" s="45">
        <v>0.4</v>
      </c>
      <c r="R77" s="26" t="s">
        <v>436</v>
      </c>
      <c r="S77" s="8">
        <v>0</v>
      </c>
      <c r="T77" s="8">
        <v>0.2</v>
      </c>
      <c r="U77" s="8">
        <v>0.4</v>
      </c>
      <c r="V77" s="45">
        <v>0.4</v>
      </c>
      <c r="W77" s="15">
        <f t="shared" si="44"/>
        <v>1</v>
      </c>
      <c r="X77" s="36" t="s">
        <v>295</v>
      </c>
      <c r="Y77" s="38" t="s">
        <v>764</v>
      </c>
      <c r="Z77" s="38" t="s">
        <v>653</v>
      </c>
      <c r="AA77" s="38" t="s">
        <v>775</v>
      </c>
    </row>
    <row r="78" spans="2:27" s="11" customFormat="1" ht="318.75" customHeight="1" x14ac:dyDescent="0.3">
      <c r="B78" s="20" t="str">
        <f t="shared" si="50"/>
        <v>Necesidad de conocer experiencias internacionales en materia de políticas del mercado de trabajo
y de articular el SPE con el sector productivo del país</v>
      </c>
      <c r="C78" s="20" t="str">
        <f t="shared" si="50"/>
        <v>Mejorar la calidad de los servicios ofrecidos por los Prestadores del Servicio Público de Empleo</v>
      </c>
      <c r="D78" s="20" t="s">
        <v>26</v>
      </c>
      <c r="E78" s="20" t="s">
        <v>433</v>
      </c>
      <c r="F78" s="32">
        <v>1</v>
      </c>
      <c r="G78" s="20" t="s">
        <v>431</v>
      </c>
      <c r="H78" s="32">
        <v>1</v>
      </c>
      <c r="I78" s="32"/>
      <c r="J78" s="20" t="s">
        <v>432</v>
      </c>
      <c r="K78" s="23">
        <v>42826</v>
      </c>
      <c r="L78" s="23">
        <v>43100</v>
      </c>
      <c r="M78" s="20" t="s">
        <v>440</v>
      </c>
      <c r="N78" s="45"/>
      <c r="O78" s="45">
        <v>0.2</v>
      </c>
      <c r="P78" s="45">
        <v>0.4</v>
      </c>
      <c r="Q78" s="45">
        <v>0.4</v>
      </c>
      <c r="R78" s="26" t="s">
        <v>436</v>
      </c>
      <c r="S78" s="8">
        <v>0</v>
      </c>
      <c r="T78" s="8">
        <v>0.2</v>
      </c>
      <c r="U78" s="8">
        <v>0.4</v>
      </c>
      <c r="V78" s="45">
        <v>0.4</v>
      </c>
      <c r="W78" s="15">
        <f t="shared" si="44"/>
        <v>1</v>
      </c>
      <c r="X78" s="36" t="s">
        <v>295</v>
      </c>
      <c r="Y78" s="38" t="s">
        <v>551</v>
      </c>
      <c r="Z78" s="38" t="s">
        <v>654</v>
      </c>
      <c r="AA78" s="38" t="s">
        <v>787</v>
      </c>
    </row>
    <row r="79" spans="2:27" s="11" customFormat="1" ht="52.5" customHeight="1" x14ac:dyDescent="0.3">
      <c r="B79" s="20" t="s">
        <v>176</v>
      </c>
      <c r="C79" s="20" t="s">
        <v>39</v>
      </c>
      <c r="D79" s="20" t="s">
        <v>177</v>
      </c>
      <c r="E79" s="33" t="s">
        <v>178</v>
      </c>
      <c r="F79" s="25">
        <v>0.4</v>
      </c>
      <c r="G79" s="20" t="s">
        <v>338</v>
      </c>
      <c r="H79" s="32">
        <v>0.2</v>
      </c>
      <c r="I79" s="32"/>
      <c r="J79" s="20" t="s">
        <v>341</v>
      </c>
      <c r="K79" s="23">
        <v>42887</v>
      </c>
      <c r="L79" s="23">
        <v>43100</v>
      </c>
      <c r="M79" s="33" t="s">
        <v>179</v>
      </c>
      <c r="N79" s="45"/>
      <c r="O79" s="45">
        <v>0.2</v>
      </c>
      <c r="P79" s="45">
        <v>0.4</v>
      </c>
      <c r="Q79" s="45">
        <v>0.4</v>
      </c>
      <c r="R79" s="43" t="s">
        <v>773</v>
      </c>
      <c r="S79" s="8">
        <v>0</v>
      </c>
      <c r="T79" s="8">
        <v>0.05</v>
      </c>
      <c r="U79" s="8">
        <v>0.05</v>
      </c>
      <c r="V79" s="48">
        <v>0.4</v>
      </c>
      <c r="W79" s="53">
        <f t="shared" si="44"/>
        <v>0.5</v>
      </c>
      <c r="X79" s="16" t="s">
        <v>295</v>
      </c>
      <c r="Y79" s="16" t="s">
        <v>564</v>
      </c>
      <c r="Z79" s="16" t="s">
        <v>610</v>
      </c>
      <c r="AA79" s="16" t="s">
        <v>704</v>
      </c>
    </row>
    <row r="80" spans="2:27" s="11" customFormat="1" ht="54" customHeight="1" x14ac:dyDescent="0.3">
      <c r="B80" s="20" t="str">
        <f t="shared" ref="B80:C83" si="51">B79</f>
        <v>Uso y explotación del SISE</v>
      </c>
      <c r="C80" s="20" t="str">
        <f t="shared" si="51"/>
        <v>Reducir las brechas de empleabilidad a través del fortalecimiento de los servicios que ofrecen los prestadores y la articulación de la oferta interinstitucional pública y privada de servicios</v>
      </c>
      <c r="D80" s="20" t="str">
        <f t="shared" ref="D80:G80" si="52">D79</f>
        <v>Fortalecer los servicios de gestión y colocación de los Centros de Empleo con enfoque de cierre de brechas</v>
      </c>
      <c r="E80" s="33" t="str">
        <f t="shared" si="52"/>
        <v>Desarrollo evolutivo SISE</v>
      </c>
      <c r="F80" s="25">
        <f t="shared" si="52"/>
        <v>0.4</v>
      </c>
      <c r="G80" s="20" t="str">
        <f t="shared" si="52"/>
        <v xml:space="preserve">Desarrollo e implementación de nuevas funcionalidades que optimicen la operación actual
</v>
      </c>
      <c r="H80" s="32">
        <v>0.8</v>
      </c>
      <c r="I80" s="32"/>
      <c r="J80" s="20" t="s">
        <v>342</v>
      </c>
      <c r="K80" s="23">
        <v>42795</v>
      </c>
      <c r="L80" s="23">
        <v>42916</v>
      </c>
      <c r="M80" s="33"/>
      <c r="N80" s="45">
        <v>0.7</v>
      </c>
      <c r="O80" s="45">
        <v>0.3</v>
      </c>
      <c r="P80" s="45"/>
      <c r="Q80" s="45"/>
      <c r="R80" s="43" t="s">
        <v>773</v>
      </c>
      <c r="S80" s="8">
        <v>0.7</v>
      </c>
      <c r="T80" s="8">
        <v>0.3</v>
      </c>
      <c r="U80" s="48">
        <v>0</v>
      </c>
      <c r="V80" s="48">
        <v>0</v>
      </c>
      <c r="W80" s="15">
        <f t="shared" si="44"/>
        <v>1</v>
      </c>
      <c r="X80" s="44" t="s">
        <v>346</v>
      </c>
      <c r="Y80" s="16" t="s">
        <v>517</v>
      </c>
      <c r="Z80" s="36" t="s">
        <v>611</v>
      </c>
      <c r="AA80" s="36"/>
    </row>
    <row r="81" spans="2:27" s="11" customFormat="1" ht="45" customHeight="1" x14ac:dyDescent="0.3">
      <c r="B81" s="20" t="str">
        <f t="shared" si="51"/>
        <v>Uso y explotación del SISE</v>
      </c>
      <c r="C81" s="20" t="str">
        <f t="shared" si="51"/>
        <v>Reducir las brechas de empleabilidad a través del fortalecimiento de los servicios que ofrecen los prestadores y la articulación de la oferta interinstitucional pública y privada de servicios</v>
      </c>
      <c r="D81" s="20" t="str">
        <f t="shared" ref="D81:E81" si="53">D80</f>
        <v>Fortalecer los servicios de gestión y colocación de los Centros de Empleo con enfoque de cierre de brechas</v>
      </c>
      <c r="E81" s="33" t="str">
        <f t="shared" si="53"/>
        <v>Desarrollo evolutivo SISE</v>
      </c>
      <c r="F81" s="25">
        <v>0.5</v>
      </c>
      <c r="G81" s="20" t="s">
        <v>339</v>
      </c>
      <c r="H81" s="32">
        <v>0.2</v>
      </c>
      <c r="I81" s="32"/>
      <c r="J81" s="20" t="s">
        <v>343</v>
      </c>
      <c r="K81" s="23">
        <v>42795</v>
      </c>
      <c r="L81" s="23">
        <v>43008</v>
      </c>
      <c r="M81" s="33"/>
      <c r="N81" s="45">
        <v>0.3</v>
      </c>
      <c r="O81" s="45">
        <v>0.2</v>
      </c>
      <c r="P81" s="45">
        <v>0.5</v>
      </c>
      <c r="Q81" s="45"/>
      <c r="R81" s="43" t="s">
        <v>773</v>
      </c>
      <c r="S81" s="8">
        <v>0.3</v>
      </c>
      <c r="T81" s="8">
        <v>0.15</v>
      </c>
      <c r="U81" s="8">
        <v>0.3</v>
      </c>
      <c r="V81" s="48">
        <v>0.25</v>
      </c>
      <c r="W81" s="15">
        <f t="shared" si="44"/>
        <v>1</v>
      </c>
      <c r="X81" s="44" t="s">
        <v>347</v>
      </c>
      <c r="Y81" s="16" t="s">
        <v>518</v>
      </c>
      <c r="Z81" s="16" t="s">
        <v>612</v>
      </c>
      <c r="AA81" s="36"/>
    </row>
    <row r="82" spans="2:27" s="11" customFormat="1" ht="42.75" customHeight="1" x14ac:dyDescent="0.3">
      <c r="B82" s="20" t="str">
        <f t="shared" si="51"/>
        <v>Uso y explotación del SISE</v>
      </c>
      <c r="C82" s="20" t="str">
        <f t="shared" si="51"/>
        <v>Reducir las brechas de empleabilidad a través del fortalecimiento de los servicios que ofrecen los prestadores y la articulación de la oferta interinstitucional pública y privada de servicios</v>
      </c>
      <c r="D82" s="20" t="str">
        <f t="shared" ref="D82:G82" si="54">D81</f>
        <v>Fortalecer los servicios de gestión y colocación de los Centros de Empleo con enfoque de cierre de brechas</v>
      </c>
      <c r="E82" s="33" t="str">
        <f t="shared" si="54"/>
        <v>Desarrollo evolutivo SISE</v>
      </c>
      <c r="F82" s="25">
        <f t="shared" si="54"/>
        <v>0.5</v>
      </c>
      <c r="G82" s="20" t="str">
        <f t="shared" si="54"/>
        <v xml:space="preserve"> Desarrollo e implementación de componentes de software que respondan a estrategias de gobierno</v>
      </c>
      <c r="H82" s="32">
        <v>0.8</v>
      </c>
      <c r="I82" s="32"/>
      <c r="J82" s="20" t="s">
        <v>344</v>
      </c>
      <c r="K82" s="23">
        <v>42795</v>
      </c>
      <c r="L82" s="23">
        <v>42947</v>
      </c>
      <c r="M82" s="33"/>
      <c r="N82" s="45">
        <v>0.1</v>
      </c>
      <c r="O82" s="45">
        <v>0.7</v>
      </c>
      <c r="P82" s="45">
        <v>0.2</v>
      </c>
      <c r="Q82" s="45"/>
      <c r="R82" s="43" t="s">
        <v>773</v>
      </c>
      <c r="S82" s="8">
        <v>0.1</v>
      </c>
      <c r="T82" s="8">
        <v>0.6</v>
      </c>
      <c r="U82" s="8">
        <v>0.3</v>
      </c>
      <c r="V82" s="48">
        <v>0</v>
      </c>
      <c r="W82" s="15">
        <f t="shared" si="44"/>
        <v>1</v>
      </c>
      <c r="X82" s="44" t="s">
        <v>348</v>
      </c>
      <c r="Y82" s="16" t="s">
        <v>519</v>
      </c>
      <c r="Z82" s="16" t="s">
        <v>613</v>
      </c>
      <c r="AA82" s="36"/>
    </row>
    <row r="83" spans="2:27" s="11" customFormat="1" ht="36" customHeight="1" x14ac:dyDescent="0.3">
      <c r="B83" s="20" t="str">
        <f t="shared" si="51"/>
        <v>Uso y explotación del SISE</v>
      </c>
      <c r="C83" s="20" t="str">
        <f t="shared" si="51"/>
        <v>Reducir las brechas de empleabilidad a través del fortalecimiento de los servicios que ofrecen los prestadores y la articulación de la oferta interinstitucional pública y privada de servicios</v>
      </c>
      <c r="D83" s="20" t="str">
        <f t="shared" ref="D83:E83" si="55">D82</f>
        <v>Fortalecer los servicios de gestión y colocación de los Centros de Empleo con enfoque de cierre de brechas</v>
      </c>
      <c r="E83" s="33" t="str">
        <f t="shared" si="55"/>
        <v>Desarrollo evolutivo SISE</v>
      </c>
      <c r="F83" s="31">
        <v>0.1</v>
      </c>
      <c r="G83" s="20" t="s">
        <v>340</v>
      </c>
      <c r="H83" s="32">
        <v>1</v>
      </c>
      <c r="I83" s="32"/>
      <c r="J83" s="20" t="s">
        <v>345</v>
      </c>
      <c r="K83" s="23">
        <v>42795</v>
      </c>
      <c r="L83" s="23">
        <v>43100</v>
      </c>
      <c r="M83" s="33"/>
      <c r="N83" s="45">
        <v>0.1</v>
      </c>
      <c r="O83" s="45">
        <v>0.2</v>
      </c>
      <c r="P83" s="45">
        <v>0.4</v>
      </c>
      <c r="Q83" s="45">
        <v>0.3</v>
      </c>
      <c r="R83" s="43" t="s">
        <v>773</v>
      </c>
      <c r="S83" s="8">
        <v>0.1</v>
      </c>
      <c r="T83" s="8">
        <v>0.2</v>
      </c>
      <c r="U83" s="8">
        <v>0</v>
      </c>
      <c r="V83" s="48">
        <v>0</v>
      </c>
      <c r="W83" s="53">
        <f t="shared" si="44"/>
        <v>0.30000000000000004</v>
      </c>
      <c r="X83" s="44" t="s">
        <v>349</v>
      </c>
      <c r="Y83" s="16" t="s">
        <v>520</v>
      </c>
      <c r="Z83" s="16" t="s">
        <v>614</v>
      </c>
      <c r="AA83" s="36"/>
    </row>
    <row r="84" spans="2:27" s="11" customFormat="1" ht="41.25" customHeight="1" x14ac:dyDescent="0.3">
      <c r="B84" s="20" t="s">
        <v>180</v>
      </c>
      <c r="C84" s="20" t="s">
        <v>142</v>
      </c>
      <c r="D84" s="20" t="s">
        <v>143</v>
      </c>
      <c r="E84" s="20" t="s">
        <v>181</v>
      </c>
      <c r="F84" s="31">
        <v>1</v>
      </c>
      <c r="G84" s="20" t="s">
        <v>182</v>
      </c>
      <c r="H84" s="32">
        <v>0.15</v>
      </c>
      <c r="I84" s="32"/>
      <c r="J84" s="20" t="s">
        <v>788</v>
      </c>
      <c r="K84" s="23">
        <v>42917</v>
      </c>
      <c r="L84" s="23">
        <v>43100</v>
      </c>
      <c r="M84" s="33" t="s">
        <v>179</v>
      </c>
      <c r="N84" s="45"/>
      <c r="O84" s="45"/>
      <c r="P84" s="45">
        <v>0.3</v>
      </c>
      <c r="Q84" s="45">
        <v>0.7</v>
      </c>
      <c r="R84" s="43" t="s">
        <v>773</v>
      </c>
      <c r="S84" s="8">
        <v>0</v>
      </c>
      <c r="T84" s="8">
        <v>0</v>
      </c>
      <c r="U84" s="8">
        <v>0</v>
      </c>
      <c r="V84" s="48">
        <v>0</v>
      </c>
      <c r="W84" s="53">
        <f t="shared" si="44"/>
        <v>0</v>
      </c>
      <c r="X84" s="36" t="s">
        <v>295</v>
      </c>
      <c r="Y84" s="36" t="s">
        <v>295</v>
      </c>
      <c r="Z84" s="16" t="s">
        <v>615</v>
      </c>
      <c r="AA84" s="36" t="s">
        <v>705</v>
      </c>
    </row>
    <row r="85" spans="2:27" s="11" customFormat="1" ht="41.25" customHeight="1" x14ac:dyDescent="0.3">
      <c r="B85" s="20" t="str">
        <f t="shared" ref="B85:C88" si="56">B84</f>
        <v>Procesos débiles de generación, uso, explotación, sistematización y análisis de información</v>
      </c>
      <c r="C85" s="20" t="str">
        <f t="shared" si="56"/>
        <v>Mejorar la calidad de los servicios ofrecidos por los Prestadores del Servicio Público de Empleo</v>
      </c>
      <c r="D85" s="20" t="str">
        <f t="shared" ref="D85:G88" si="57">D84</f>
        <v>Fortalecer a los Prestadores del SPE incrementando su capacidad de gestión a través de Asistencia Técnica con enfoque territorial y poblacional</v>
      </c>
      <c r="E85" s="20" t="str">
        <f t="shared" si="57"/>
        <v>Explotación Información SISE</v>
      </c>
      <c r="F85" s="31">
        <f t="shared" si="57"/>
        <v>1</v>
      </c>
      <c r="G85" s="20" t="str">
        <f t="shared" si="57"/>
        <v>Desarrollar e implementar en SISE módulos para generación y análisis de información</v>
      </c>
      <c r="H85" s="32">
        <v>0.1</v>
      </c>
      <c r="I85" s="32"/>
      <c r="J85" s="20" t="s">
        <v>350</v>
      </c>
      <c r="K85" s="23">
        <v>42917</v>
      </c>
      <c r="L85" s="23">
        <v>43100</v>
      </c>
      <c r="M85" s="33"/>
      <c r="N85" s="45"/>
      <c r="O85" s="45"/>
      <c r="P85" s="45">
        <v>0.4</v>
      </c>
      <c r="Q85" s="45">
        <v>0.6</v>
      </c>
      <c r="R85" s="43" t="s">
        <v>773</v>
      </c>
      <c r="S85" s="8">
        <v>0</v>
      </c>
      <c r="T85" s="8">
        <v>0</v>
      </c>
      <c r="U85" s="8">
        <v>0</v>
      </c>
      <c r="V85" s="48">
        <v>0</v>
      </c>
      <c r="W85" s="53">
        <f t="shared" si="44"/>
        <v>0</v>
      </c>
      <c r="X85" s="36" t="s">
        <v>295</v>
      </c>
      <c r="Y85" s="36" t="s">
        <v>295</v>
      </c>
      <c r="Z85" s="16" t="s">
        <v>615</v>
      </c>
      <c r="AA85" s="36"/>
    </row>
    <row r="86" spans="2:27" s="11" customFormat="1" ht="62.25" customHeight="1" x14ac:dyDescent="0.3">
      <c r="B86" s="20" t="str">
        <f t="shared" si="56"/>
        <v>Procesos débiles de generación, uso, explotación, sistematización y análisis de información</v>
      </c>
      <c r="C86" s="20" t="str">
        <f t="shared" si="56"/>
        <v>Mejorar la calidad de los servicios ofrecidos por los Prestadores del Servicio Público de Empleo</v>
      </c>
      <c r="D86" s="20" t="str">
        <f t="shared" si="57"/>
        <v>Fortalecer a los Prestadores del SPE incrementando su capacidad de gestión a través de Asistencia Técnica con enfoque territorial y poblacional</v>
      </c>
      <c r="E86" s="20" t="str">
        <f t="shared" si="57"/>
        <v>Explotación Información SISE</v>
      </c>
      <c r="F86" s="31">
        <f t="shared" si="57"/>
        <v>1</v>
      </c>
      <c r="G86" s="20" t="str">
        <f t="shared" si="57"/>
        <v>Desarrollar e implementar en SISE módulos para generación y análisis de información</v>
      </c>
      <c r="H86" s="32">
        <v>0.15</v>
      </c>
      <c r="I86" s="32"/>
      <c r="J86" s="20" t="s">
        <v>351</v>
      </c>
      <c r="K86" s="23">
        <v>42795</v>
      </c>
      <c r="L86" s="23">
        <v>43100</v>
      </c>
      <c r="M86" s="33"/>
      <c r="N86" s="45">
        <v>0.05</v>
      </c>
      <c r="O86" s="45">
        <v>0.2</v>
      </c>
      <c r="P86" s="45">
        <v>0.35</v>
      </c>
      <c r="Q86" s="45">
        <v>0.4</v>
      </c>
      <c r="R86" s="43" t="s">
        <v>773</v>
      </c>
      <c r="S86" s="8">
        <v>0.05</v>
      </c>
      <c r="T86" s="8">
        <v>0.1</v>
      </c>
      <c r="U86" s="8">
        <v>0.2</v>
      </c>
      <c r="V86" s="48">
        <v>0.5</v>
      </c>
      <c r="W86" s="53">
        <f t="shared" si="44"/>
        <v>0.85000000000000009</v>
      </c>
      <c r="X86" s="44" t="s">
        <v>354</v>
      </c>
      <c r="Y86" s="16" t="s">
        <v>521</v>
      </c>
      <c r="Z86" s="16" t="s">
        <v>616</v>
      </c>
      <c r="AA86" s="36"/>
    </row>
    <row r="87" spans="2:27" s="11" customFormat="1" ht="74.25" customHeight="1" x14ac:dyDescent="0.3">
      <c r="B87" s="20" t="str">
        <f t="shared" si="56"/>
        <v>Procesos débiles de generación, uso, explotación, sistematización y análisis de información</v>
      </c>
      <c r="C87" s="20" t="str">
        <f t="shared" si="56"/>
        <v>Mejorar la calidad de los servicios ofrecidos por los Prestadores del Servicio Público de Empleo</v>
      </c>
      <c r="D87" s="20" t="str">
        <f t="shared" si="57"/>
        <v>Fortalecer a los Prestadores del SPE incrementando su capacidad de gestión a través de Asistencia Técnica con enfoque territorial y poblacional</v>
      </c>
      <c r="E87" s="20" t="str">
        <f t="shared" si="57"/>
        <v>Explotación Información SISE</v>
      </c>
      <c r="F87" s="31">
        <f t="shared" si="57"/>
        <v>1</v>
      </c>
      <c r="G87" s="20" t="str">
        <f t="shared" si="57"/>
        <v>Desarrollar e implementar en SISE módulos para generación y análisis de información</v>
      </c>
      <c r="H87" s="32">
        <v>0.3</v>
      </c>
      <c r="I87" s="32"/>
      <c r="J87" s="20" t="s">
        <v>352</v>
      </c>
      <c r="K87" s="23">
        <v>42795</v>
      </c>
      <c r="L87" s="23">
        <v>43039</v>
      </c>
      <c r="M87" s="33"/>
      <c r="N87" s="45">
        <v>0.3</v>
      </c>
      <c r="O87" s="45">
        <v>0.3</v>
      </c>
      <c r="P87" s="45">
        <v>0.3</v>
      </c>
      <c r="Q87" s="45">
        <v>0.1</v>
      </c>
      <c r="R87" s="43" t="s">
        <v>773</v>
      </c>
      <c r="S87" s="8">
        <v>0.3</v>
      </c>
      <c r="T87" s="8">
        <v>0.3</v>
      </c>
      <c r="U87" s="8">
        <v>0</v>
      </c>
      <c r="V87" s="48">
        <v>0.3</v>
      </c>
      <c r="W87" s="53">
        <f t="shared" si="44"/>
        <v>0.89999999999999991</v>
      </c>
      <c r="X87" s="44" t="s">
        <v>355</v>
      </c>
      <c r="Y87" s="16" t="s">
        <v>522</v>
      </c>
      <c r="Z87" s="16" t="s">
        <v>617</v>
      </c>
      <c r="AA87" s="36"/>
    </row>
    <row r="88" spans="2:27" s="11" customFormat="1" ht="63.75" customHeight="1" x14ac:dyDescent="0.3">
      <c r="B88" s="20" t="str">
        <f t="shared" si="56"/>
        <v>Procesos débiles de generación, uso, explotación, sistematización y análisis de información</v>
      </c>
      <c r="C88" s="20" t="str">
        <f t="shared" si="56"/>
        <v>Mejorar la calidad de los servicios ofrecidos por los Prestadores del Servicio Público de Empleo</v>
      </c>
      <c r="D88" s="20" t="str">
        <f t="shared" si="57"/>
        <v>Fortalecer a los Prestadores del SPE incrementando su capacidad de gestión a través de Asistencia Técnica con enfoque territorial y poblacional</v>
      </c>
      <c r="E88" s="20" t="str">
        <f t="shared" si="57"/>
        <v>Explotación Información SISE</v>
      </c>
      <c r="F88" s="31">
        <f t="shared" si="57"/>
        <v>1</v>
      </c>
      <c r="G88" s="20" t="str">
        <f>G87</f>
        <v>Desarrollar e implementar en SISE módulos para generación y análisis de información</v>
      </c>
      <c r="H88" s="32">
        <v>0.3</v>
      </c>
      <c r="I88" s="32"/>
      <c r="J88" s="20" t="s">
        <v>353</v>
      </c>
      <c r="K88" s="23">
        <v>42887</v>
      </c>
      <c r="L88" s="23">
        <v>43100</v>
      </c>
      <c r="M88" s="33"/>
      <c r="N88" s="45"/>
      <c r="O88" s="45">
        <v>0.1</v>
      </c>
      <c r="P88" s="45">
        <v>0.5</v>
      </c>
      <c r="Q88" s="45">
        <v>0.4</v>
      </c>
      <c r="R88" s="43" t="s">
        <v>773</v>
      </c>
      <c r="S88" s="8">
        <v>0</v>
      </c>
      <c r="T88" s="8">
        <v>0.05</v>
      </c>
      <c r="U88" s="8">
        <v>0.95</v>
      </c>
      <c r="V88" s="48">
        <v>0</v>
      </c>
      <c r="W88" s="15">
        <f t="shared" si="44"/>
        <v>1</v>
      </c>
      <c r="X88" s="36" t="s">
        <v>295</v>
      </c>
      <c r="Y88" s="16" t="s">
        <v>523</v>
      </c>
      <c r="Z88" s="16" t="s">
        <v>618</v>
      </c>
      <c r="AA88" s="36"/>
    </row>
    <row r="89" spans="2:27" s="11" customFormat="1" ht="72.75" customHeight="1" x14ac:dyDescent="0.3">
      <c r="B89" s="20" t="s">
        <v>183</v>
      </c>
      <c r="C89" s="20" t="s">
        <v>33</v>
      </c>
      <c r="D89" s="20" t="s">
        <v>34</v>
      </c>
      <c r="E89" s="33" t="s">
        <v>184</v>
      </c>
      <c r="F89" s="31">
        <v>1</v>
      </c>
      <c r="G89" s="20" t="s">
        <v>185</v>
      </c>
      <c r="H89" s="32">
        <v>0.3</v>
      </c>
      <c r="I89" s="32"/>
      <c r="J89" s="20" t="s">
        <v>789</v>
      </c>
      <c r="K89" s="23">
        <v>42795</v>
      </c>
      <c r="L89" s="23">
        <v>43100</v>
      </c>
      <c r="M89" s="33" t="s">
        <v>179</v>
      </c>
      <c r="N89" s="48">
        <v>0.1</v>
      </c>
      <c r="O89" s="48">
        <v>0.2</v>
      </c>
      <c r="P89" s="48">
        <v>0.4</v>
      </c>
      <c r="Q89" s="48">
        <v>0.3</v>
      </c>
      <c r="R89" s="43" t="s">
        <v>773</v>
      </c>
      <c r="S89" s="8">
        <v>0.1</v>
      </c>
      <c r="T89" s="8">
        <v>0.2</v>
      </c>
      <c r="U89" s="8">
        <v>0.4</v>
      </c>
      <c r="V89" s="48">
        <v>0.3</v>
      </c>
      <c r="W89" s="15">
        <f t="shared" si="44"/>
        <v>1</v>
      </c>
      <c r="X89" s="44" t="s">
        <v>408</v>
      </c>
      <c r="Y89" s="16" t="s">
        <v>524</v>
      </c>
      <c r="Z89" s="16" t="s">
        <v>619</v>
      </c>
      <c r="AA89" s="16" t="s">
        <v>706</v>
      </c>
    </row>
    <row r="90" spans="2:27" s="11" customFormat="1" ht="59.25" customHeight="1" x14ac:dyDescent="0.3">
      <c r="B90" s="20" t="str">
        <f t="shared" ref="B90:C92" si="58">B89</f>
        <v xml:space="preserve">Debilidad en herramientas, implementación y seguimiento de estándares de calidad
</v>
      </c>
      <c r="C90" s="20" t="str">
        <f t="shared" si="58"/>
        <v>Aumentar la cobertura del Servicio Público de Empleo a nivel nacional</v>
      </c>
      <c r="D90" s="20" t="str">
        <f t="shared" ref="D90:G92" si="59">D89</f>
        <v>Realizar ampliación de cobertura teniendo en cuenta estudio de necesidades regionales y cifras del mercado laboral</v>
      </c>
      <c r="E90" s="33" t="str">
        <f t="shared" si="59"/>
        <v>Cipres Fase III</v>
      </c>
      <c r="F90" s="31">
        <f t="shared" si="59"/>
        <v>1</v>
      </c>
      <c r="G90" s="20" t="str">
        <f t="shared" si="59"/>
        <v>Desarrollo evolutivo de CIPRES como herramienta de apoyo a Asistencia Técnica y a Administración y Seguimiento</v>
      </c>
      <c r="H90" s="32">
        <v>0.1</v>
      </c>
      <c r="I90" s="32"/>
      <c r="J90" s="20" t="s">
        <v>356</v>
      </c>
      <c r="K90" s="23">
        <v>42917</v>
      </c>
      <c r="L90" s="23">
        <v>43100</v>
      </c>
      <c r="M90" s="33"/>
      <c r="N90" s="48"/>
      <c r="O90" s="48"/>
      <c r="P90" s="48">
        <v>0.3</v>
      </c>
      <c r="Q90" s="48">
        <v>0.7</v>
      </c>
      <c r="R90" s="43" t="s">
        <v>773</v>
      </c>
      <c r="S90" s="8">
        <v>0</v>
      </c>
      <c r="T90" s="8">
        <v>0</v>
      </c>
      <c r="U90" s="8">
        <v>0.3</v>
      </c>
      <c r="V90" s="48">
        <v>0.65</v>
      </c>
      <c r="W90" s="53">
        <f t="shared" si="44"/>
        <v>0.95</v>
      </c>
      <c r="X90" s="36" t="s">
        <v>295</v>
      </c>
      <c r="Y90" s="36" t="s">
        <v>295</v>
      </c>
      <c r="Z90" s="16" t="s">
        <v>620</v>
      </c>
      <c r="AA90" s="36"/>
    </row>
    <row r="91" spans="2:27" s="11" customFormat="1" ht="144.75" customHeight="1" x14ac:dyDescent="0.3">
      <c r="B91" s="20" t="str">
        <f t="shared" si="58"/>
        <v xml:space="preserve">Debilidad en herramientas, implementación y seguimiento de estándares de calidad
</v>
      </c>
      <c r="C91" s="20" t="str">
        <f t="shared" si="58"/>
        <v>Aumentar la cobertura del Servicio Público de Empleo a nivel nacional</v>
      </c>
      <c r="D91" s="20" t="str">
        <f t="shared" si="59"/>
        <v>Realizar ampliación de cobertura teniendo en cuenta estudio de necesidades regionales y cifras del mercado laboral</v>
      </c>
      <c r="E91" s="33" t="str">
        <f t="shared" si="59"/>
        <v>Cipres Fase III</v>
      </c>
      <c r="F91" s="31">
        <f t="shared" si="59"/>
        <v>1</v>
      </c>
      <c r="G91" s="20" t="str">
        <f t="shared" si="59"/>
        <v>Desarrollo evolutivo de CIPRES como herramienta de apoyo a Asistencia Técnica y a Administración y Seguimiento</v>
      </c>
      <c r="H91" s="32">
        <v>0.2</v>
      </c>
      <c r="I91" s="32"/>
      <c r="J91" s="20" t="s">
        <v>357</v>
      </c>
      <c r="K91" s="23">
        <v>42887</v>
      </c>
      <c r="L91" s="23">
        <v>43100</v>
      </c>
      <c r="M91" s="33"/>
      <c r="N91" s="48"/>
      <c r="O91" s="48">
        <v>0.2</v>
      </c>
      <c r="P91" s="48">
        <v>0.6</v>
      </c>
      <c r="Q91" s="48">
        <v>0.2</v>
      </c>
      <c r="R91" s="43" t="s">
        <v>773</v>
      </c>
      <c r="S91" s="8">
        <v>0</v>
      </c>
      <c r="T91" s="8">
        <v>0.18</v>
      </c>
      <c r="U91" s="8">
        <v>0.2</v>
      </c>
      <c r="V91" s="48">
        <v>0.62</v>
      </c>
      <c r="W91" s="15">
        <f t="shared" si="44"/>
        <v>1</v>
      </c>
      <c r="X91" s="36" t="s">
        <v>295</v>
      </c>
      <c r="Y91" s="16" t="s">
        <v>525</v>
      </c>
      <c r="Z91" s="16" t="s">
        <v>621</v>
      </c>
      <c r="AA91" s="36"/>
    </row>
    <row r="92" spans="2:27" s="11" customFormat="1" ht="48" customHeight="1" x14ac:dyDescent="0.3">
      <c r="B92" s="20" t="str">
        <f t="shared" si="58"/>
        <v xml:space="preserve">Debilidad en herramientas, implementación y seguimiento de estándares de calidad
</v>
      </c>
      <c r="C92" s="20" t="str">
        <f t="shared" si="58"/>
        <v>Aumentar la cobertura del Servicio Público de Empleo a nivel nacional</v>
      </c>
      <c r="D92" s="20" t="str">
        <f t="shared" si="59"/>
        <v>Realizar ampliación de cobertura teniendo en cuenta estudio de necesidades regionales y cifras del mercado laboral</v>
      </c>
      <c r="E92" s="33" t="str">
        <f t="shared" si="59"/>
        <v>Cipres Fase III</v>
      </c>
      <c r="F92" s="31">
        <f t="shared" si="59"/>
        <v>1</v>
      </c>
      <c r="G92" s="20" t="str">
        <f t="shared" si="59"/>
        <v>Desarrollo evolutivo de CIPRES como herramienta de apoyo a Asistencia Técnica y a Administración y Seguimiento</v>
      </c>
      <c r="H92" s="32">
        <v>0.4</v>
      </c>
      <c r="I92" s="32"/>
      <c r="J92" s="20" t="s">
        <v>358</v>
      </c>
      <c r="K92" s="23">
        <v>42887</v>
      </c>
      <c r="L92" s="23">
        <v>42947</v>
      </c>
      <c r="M92" s="33"/>
      <c r="N92" s="48"/>
      <c r="O92" s="48">
        <v>0.4</v>
      </c>
      <c r="P92" s="48">
        <v>0.6</v>
      </c>
      <c r="Q92" s="48"/>
      <c r="R92" s="43" t="s">
        <v>773</v>
      </c>
      <c r="S92" s="8">
        <v>0</v>
      </c>
      <c r="T92" s="8">
        <v>0.4</v>
      </c>
      <c r="U92" s="8">
        <v>0.6</v>
      </c>
      <c r="V92" s="48">
        <v>0</v>
      </c>
      <c r="W92" s="15">
        <f t="shared" si="44"/>
        <v>1</v>
      </c>
      <c r="X92" s="36" t="s">
        <v>295</v>
      </c>
      <c r="Y92" s="16" t="s">
        <v>526</v>
      </c>
      <c r="Z92" s="16" t="s">
        <v>622</v>
      </c>
      <c r="AA92" s="36"/>
    </row>
    <row r="93" spans="2:27" s="11" customFormat="1" ht="37.5" customHeight="1" x14ac:dyDescent="0.3">
      <c r="B93" s="20" t="s">
        <v>186</v>
      </c>
      <c r="C93" s="20" t="s">
        <v>80</v>
      </c>
      <c r="D93" s="20" t="s">
        <v>187</v>
      </c>
      <c r="E93" s="33" t="s">
        <v>188</v>
      </c>
      <c r="F93" s="31">
        <v>1</v>
      </c>
      <c r="G93" s="20" t="s">
        <v>189</v>
      </c>
      <c r="H93" s="32">
        <v>0.1</v>
      </c>
      <c r="I93" s="32"/>
      <c r="J93" s="20" t="s">
        <v>359</v>
      </c>
      <c r="K93" s="23">
        <v>42887</v>
      </c>
      <c r="L93" s="23">
        <v>43100</v>
      </c>
      <c r="M93" s="33" t="s">
        <v>179</v>
      </c>
      <c r="N93" s="48"/>
      <c r="O93" s="48">
        <v>0.2</v>
      </c>
      <c r="P93" s="48">
        <v>0.3</v>
      </c>
      <c r="Q93" s="48">
        <v>0.5</v>
      </c>
      <c r="R93" s="43" t="s">
        <v>773</v>
      </c>
      <c r="S93" s="8">
        <v>0</v>
      </c>
      <c r="T93" s="8">
        <v>0.2</v>
      </c>
      <c r="U93" s="8">
        <v>0.7</v>
      </c>
      <c r="V93" s="48">
        <v>0.1</v>
      </c>
      <c r="W93" s="15">
        <f t="shared" si="44"/>
        <v>0.99999999999999989</v>
      </c>
      <c r="X93" s="36" t="s">
        <v>295</v>
      </c>
      <c r="Y93" s="16" t="s">
        <v>527</v>
      </c>
      <c r="Z93" s="16" t="s">
        <v>623</v>
      </c>
      <c r="AA93" s="16" t="s">
        <v>707</v>
      </c>
    </row>
    <row r="94" spans="2:27" s="11" customFormat="1" ht="88.5" customHeight="1" x14ac:dyDescent="0.3">
      <c r="B94" s="20" t="str">
        <f t="shared" ref="B94:C96" si="60">B93</f>
        <v xml:space="preserve">No se han generado servicios virtuales para atender a los usuarios (autopostulación y otros servicios) </v>
      </c>
      <c r="C94" s="20" t="str">
        <f t="shared" si="60"/>
        <v>Garantizar el servicio y atención al Ciudadano a través de diferentes canales.</v>
      </c>
      <c r="D94" s="20" t="str">
        <f t="shared" ref="D94:G96" si="61">D93</f>
        <v>Implementar protocolos de atención en multicanales, asegurando información completa, clara, y oportuna a la Ciudadanía.</v>
      </c>
      <c r="E94" s="33" t="str">
        <f t="shared" si="61"/>
        <v xml:space="preserve">Canales de atención </v>
      </c>
      <c r="F94" s="31">
        <f t="shared" si="61"/>
        <v>1</v>
      </c>
      <c r="G94" s="20" t="str">
        <f t="shared" si="61"/>
        <v>Fortalecer y posicionar las herramientas web de la Unidad: Sitios web y App</v>
      </c>
      <c r="H94" s="32">
        <v>0.4</v>
      </c>
      <c r="I94" s="32"/>
      <c r="J94" s="20" t="s">
        <v>360</v>
      </c>
      <c r="K94" s="23">
        <v>42795</v>
      </c>
      <c r="L94" s="23">
        <v>42886</v>
      </c>
      <c r="M94" s="33"/>
      <c r="N94" s="48">
        <v>0.7</v>
      </c>
      <c r="O94" s="48">
        <v>0.3</v>
      </c>
      <c r="P94" s="48"/>
      <c r="Q94" s="48"/>
      <c r="R94" s="43" t="s">
        <v>773</v>
      </c>
      <c r="S94" s="8">
        <v>0.7</v>
      </c>
      <c r="T94" s="8">
        <v>0.27</v>
      </c>
      <c r="U94" s="8">
        <v>0.01</v>
      </c>
      <c r="V94" s="48">
        <v>0.02</v>
      </c>
      <c r="W94" s="15">
        <f t="shared" si="44"/>
        <v>1</v>
      </c>
      <c r="X94" s="44" t="s">
        <v>363</v>
      </c>
      <c r="Y94" s="16" t="s">
        <v>528</v>
      </c>
      <c r="Z94" s="36" t="s">
        <v>678</v>
      </c>
      <c r="AA94" s="36"/>
    </row>
    <row r="95" spans="2:27" s="11" customFormat="1" ht="47.25" customHeight="1" x14ac:dyDescent="0.3">
      <c r="B95" s="20" t="str">
        <f t="shared" si="60"/>
        <v xml:space="preserve">No se han generado servicios virtuales para atender a los usuarios (autopostulación y otros servicios) </v>
      </c>
      <c r="C95" s="20" t="str">
        <f t="shared" si="60"/>
        <v>Garantizar el servicio y atención al Ciudadano a través de diferentes canales.</v>
      </c>
      <c r="D95" s="20" t="str">
        <f t="shared" si="61"/>
        <v>Implementar protocolos de atención en multicanales, asegurando información completa, clara, y oportuna a la Ciudadanía.</v>
      </c>
      <c r="E95" s="33" t="str">
        <f t="shared" si="61"/>
        <v xml:space="preserve">Canales de atención </v>
      </c>
      <c r="F95" s="31">
        <f t="shared" si="61"/>
        <v>1</v>
      </c>
      <c r="G95" s="20" t="str">
        <f t="shared" si="61"/>
        <v>Fortalecer y posicionar las herramientas web de la Unidad: Sitios web y App</v>
      </c>
      <c r="H95" s="32">
        <v>0.3</v>
      </c>
      <c r="I95" s="32"/>
      <c r="J95" s="20" t="s">
        <v>361</v>
      </c>
      <c r="K95" s="23">
        <v>42767</v>
      </c>
      <c r="L95" s="23">
        <v>43100</v>
      </c>
      <c r="M95" s="33"/>
      <c r="N95" s="48">
        <v>0.6</v>
      </c>
      <c r="O95" s="48">
        <v>0.2</v>
      </c>
      <c r="P95" s="48">
        <v>0.1</v>
      </c>
      <c r="Q95" s="48">
        <v>0.1</v>
      </c>
      <c r="R95" s="43" t="s">
        <v>773</v>
      </c>
      <c r="S95" s="8">
        <v>0.6</v>
      </c>
      <c r="T95" s="8">
        <v>0.2</v>
      </c>
      <c r="U95" s="8">
        <v>0.1</v>
      </c>
      <c r="V95" s="48">
        <v>0.1</v>
      </c>
      <c r="W95" s="15">
        <f t="shared" si="44"/>
        <v>1</v>
      </c>
      <c r="X95" s="44" t="s">
        <v>364</v>
      </c>
      <c r="Y95" s="16" t="s">
        <v>529</v>
      </c>
      <c r="Z95" s="16" t="s">
        <v>529</v>
      </c>
      <c r="AA95" s="36"/>
    </row>
    <row r="96" spans="2:27" s="11" customFormat="1" ht="46.5" customHeight="1" x14ac:dyDescent="0.3">
      <c r="B96" s="20" t="str">
        <f t="shared" si="60"/>
        <v xml:space="preserve">No se han generado servicios virtuales para atender a los usuarios (autopostulación y otros servicios) </v>
      </c>
      <c r="C96" s="20" t="str">
        <f t="shared" si="60"/>
        <v>Garantizar el servicio y atención al Ciudadano a través de diferentes canales.</v>
      </c>
      <c r="D96" s="20" t="str">
        <f t="shared" si="61"/>
        <v>Implementar protocolos de atención en multicanales, asegurando información completa, clara, y oportuna a la Ciudadanía.</v>
      </c>
      <c r="E96" s="33" t="str">
        <f t="shared" si="61"/>
        <v xml:space="preserve">Canales de atención </v>
      </c>
      <c r="F96" s="31">
        <f t="shared" si="61"/>
        <v>1</v>
      </c>
      <c r="G96" s="20" t="str">
        <f t="shared" si="61"/>
        <v>Fortalecer y posicionar las herramientas web de la Unidad: Sitios web y App</v>
      </c>
      <c r="H96" s="32">
        <v>0.2</v>
      </c>
      <c r="I96" s="32"/>
      <c r="J96" s="20" t="s">
        <v>362</v>
      </c>
      <c r="K96" s="23">
        <v>42826</v>
      </c>
      <c r="L96" s="23">
        <v>43100</v>
      </c>
      <c r="M96" s="33"/>
      <c r="N96" s="48"/>
      <c r="O96" s="48">
        <v>0.2</v>
      </c>
      <c r="P96" s="48">
        <v>0.5</v>
      </c>
      <c r="Q96" s="48">
        <v>0.3</v>
      </c>
      <c r="R96" s="43" t="s">
        <v>773</v>
      </c>
      <c r="S96" s="8">
        <v>0</v>
      </c>
      <c r="T96" s="8">
        <v>0.2</v>
      </c>
      <c r="U96" s="8">
        <v>0.3</v>
      </c>
      <c r="V96" s="48">
        <v>0.5</v>
      </c>
      <c r="W96" s="15">
        <f t="shared" si="44"/>
        <v>1</v>
      </c>
      <c r="X96" s="36" t="s">
        <v>295</v>
      </c>
      <c r="Y96" s="16" t="s">
        <v>530</v>
      </c>
      <c r="Z96" s="16" t="s">
        <v>624</v>
      </c>
      <c r="AA96" s="36"/>
    </row>
    <row r="97" spans="2:27" s="11" customFormat="1" ht="46.5" customHeight="1" x14ac:dyDescent="0.3">
      <c r="B97" s="20" t="s">
        <v>190</v>
      </c>
      <c r="C97" s="20" t="s">
        <v>47</v>
      </c>
      <c r="D97" s="20" t="s">
        <v>191</v>
      </c>
      <c r="E97" s="33" t="s">
        <v>192</v>
      </c>
      <c r="F97" s="31">
        <v>1</v>
      </c>
      <c r="G97" s="33" t="s">
        <v>193</v>
      </c>
      <c r="H97" s="31">
        <v>0.3</v>
      </c>
      <c r="I97" s="31"/>
      <c r="J97" s="20" t="s">
        <v>365</v>
      </c>
      <c r="K97" s="23">
        <v>42745</v>
      </c>
      <c r="L97" s="23">
        <v>43100</v>
      </c>
      <c r="M97" s="20" t="s">
        <v>368</v>
      </c>
      <c r="N97" s="48">
        <v>0.3</v>
      </c>
      <c r="O97" s="48">
        <v>0.3</v>
      </c>
      <c r="P97" s="48">
        <v>0.3</v>
      </c>
      <c r="Q97" s="48">
        <v>0.1</v>
      </c>
      <c r="R97" s="43" t="s">
        <v>773</v>
      </c>
      <c r="S97" s="8">
        <v>0.3</v>
      </c>
      <c r="T97" s="8">
        <v>0.3</v>
      </c>
      <c r="U97" s="8">
        <v>0.3</v>
      </c>
      <c r="V97" s="48">
        <v>0.1</v>
      </c>
      <c r="W97" s="15">
        <f t="shared" si="44"/>
        <v>0.99999999999999989</v>
      </c>
      <c r="X97" s="44" t="s">
        <v>369</v>
      </c>
      <c r="Y97" s="16" t="s">
        <v>492</v>
      </c>
      <c r="Z97" s="16" t="s">
        <v>625</v>
      </c>
      <c r="AA97" s="16" t="s">
        <v>708</v>
      </c>
    </row>
    <row r="98" spans="2:27" s="11" customFormat="1" ht="45" customHeight="1" x14ac:dyDescent="0.3">
      <c r="B98" s="20" t="str">
        <f t="shared" ref="B98:C99" si="62">B97</f>
        <v>Debilidad en herramientas, implementación y seguimiento de estándares de calidad</v>
      </c>
      <c r="C98" s="20" t="str">
        <f t="shared" si="62"/>
        <v>Fortalecer la gestión institucional para el buen gobierno</v>
      </c>
      <c r="D98" s="20" t="str">
        <f t="shared" ref="D98:G99" si="63">D97</f>
        <v>Implementación de la estrategía nacional de Gobierno en Línea para la entidad.</v>
      </c>
      <c r="E98" s="33" t="str">
        <f t="shared" si="63"/>
        <v xml:space="preserve">Gobierno en Línea </v>
      </c>
      <c r="F98" s="31">
        <f t="shared" si="63"/>
        <v>1</v>
      </c>
      <c r="G98" s="33" t="str">
        <f t="shared" si="63"/>
        <v xml:space="preserve">Gestionar GEL </v>
      </c>
      <c r="H98" s="31">
        <v>0.4</v>
      </c>
      <c r="I98" s="31"/>
      <c r="J98" s="20" t="s">
        <v>366</v>
      </c>
      <c r="K98" s="23">
        <v>42795</v>
      </c>
      <c r="L98" s="23">
        <v>43100</v>
      </c>
      <c r="M98" s="20"/>
      <c r="N98" s="48">
        <v>0.1</v>
      </c>
      <c r="O98" s="48">
        <v>0.3</v>
      </c>
      <c r="P98" s="48">
        <v>0.3</v>
      </c>
      <c r="Q98" s="48">
        <v>0.3</v>
      </c>
      <c r="R98" s="43" t="s">
        <v>773</v>
      </c>
      <c r="S98" s="8">
        <v>0.1</v>
      </c>
      <c r="T98" s="8">
        <v>0.3</v>
      </c>
      <c r="U98" s="8">
        <v>0.3</v>
      </c>
      <c r="V98" s="48">
        <v>0.3</v>
      </c>
      <c r="W98" s="15">
        <f t="shared" si="44"/>
        <v>1</v>
      </c>
      <c r="X98" s="44" t="s">
        <v>370</v>
      </c>
      <c r="Y98" s="16" t="s">
        <v>531</v>
      </c>
      <c r="Z98" s="16" t="s">
        <v>626</v>
      </c>
      <c r="AA98" s="36"/>
    </row>
    <row r="99" spans="2:27" s="11" customFormat="1" ht="52.5" customHeight="1" x14ac:dyDescent="0.3">
      <c r="B99" s="20" t="str">
        <f t="shared" si="62"/>
        <v>Debilidad en herramientas, implementación y seguimiento de estándares de calidad</v>
      </c>
      <c r="C99" s="20" t="str">
        <f t="shared" si="62"/>
        <v>Fortalecer la gestión institucional para el buen gobierno</v>
      </c>
      <c r="D99" s="20" t="str">
        <f t="shared" si="63"/>
        <v>Implementación de la estrategía nacional de Gobierno en Línea para la entidad.</v>
      </c>
      <c r="E99" s="33" t="str">
        <f t="shared" si="63"/>
        <v xml:space="preserve">Gobierno en Línea </v>
      </c>
      <c r="F99" s="31">
        <f t="shared" si="63"/>
        <v>1</v>
      </c>
      <c r="G99" s="33" t="str">
        <f t="shared" si="63"/>
        <v xml:space="preserve">Gestionar GEL </v>
      </c>
      <c r="H99" s="31">
        <v>0.3</v>
      </c>
      <c r="I99" s="31"/>
      <c r="J99" s="20" t="s">
        <v>367</v>
      </c>
      <c r="K99" s="23">
        <v>42795</v>
      </c>
      <c r="L99" s="23">
        <v>43100</v>
      </c>
      <c r="M99" s="20"/>
      <c r="N99" s="48">
        <v>0.1</v>
      </c>
      <c r="O99" s="48">
        <v>0.3</v>
      </c>
      <c r="P99" s="48">
        <v>0.3</v>
      </c>
      <c r="Q99" s="48">
        <v>0.3</v>
      </c>
      <c r="R99" s="43" t="s">
        <v>773</v>
      </c>
      <c r="S99" s="8">
        <v>0.1</v>
      </c>
      <c r="T99" s="8">
        <v>0.3</v>
      </c>
      <c r="U99" s="8">
        <v>0.3</v>
      </c>
      <c r="V99" s="48">
        <v>0.3</v>
      </c>
      <c r="W99" s="15">
        <f t="shared" si="44"/>
        <v>1</v>
      </c>
      <c r="X99" s="44" t="s">
        <v>371</v>
      </c>
      <c r="Y99" s="16" t="s">
        <v>532</v>
      </c>
      <c r="Z99" s="16" t="s">
        <v>627</v>
      </c>
      <c r="AA99" s="36"/>
    </row>
    <row r="100" spans="2:27" s="11" customFormat="1" ht="103.5" customHeight="1" x14ac:dyDescent="0.3">
      <c r="B100" s="20" t="s">
        <v>180</v>
      </c>
      <c r="C100" s="20" t="s">
        <v>194</v>
      </c>
      <c r="D100" s="20" t="s">
        <v>195</v>
      </c>
      <c r="E100" s="33" t="s">
        <v>196</v>
      </c>
      <c r="F100" s="31">
        <v>1</v>
      </c>
      <c r="G100" s="33" t="s">
        <v>197</v>
      </c>
      <c r="H100" s="31">
        <v>0.6</v>
      </c>
      <c r="I100" s="31"/>
      <c r="J100" s="20" t="s">
        <v>790</v>
      </c>
      <c r="K100" s="23">
        <v>42795</v>
      </c>
      <c r="L100" s="23">
        <v>43100</v>
      </c>
      <c r="M100" s="33" t="s">
        <v>179</v>
      </c>
      <c r="N100" s="48">
        <v>0.1</v>
      </c>
      <c r="O100" s="48">
        <v>0.2</v>
      </c>
      <c r="P100" s="48">
        <v>0.5</v>
      </c>
      <c r="Q100" s="48">
        <v>0.2</v>
      </c>
      <c r="R100" s="43" t="s">
        <v>773</v>
      </c>
      <c r="S100" s="8">
        <v>0.1</v>
      </c>
      <c r="T100" s="8">
        <v>0.2</v>
      </c>
      <c r="U100" s="8">
        <v>0.5</v>
      </c>
      <c r="V100" s="48">
        <v>0.2</v>
      </c>
      <c r="W100" s="15">
        <f t="shared" si="44"/>
        <v>1</v>
      </c>
      <c r="X100" s="44" t="s">
        <v>374</v>
      </c>
      <c r="Y100" s="16" t="s">
        <v>493</v>
      </c>
      <c r="Z100" s="16" t="s">
        <v>628</v>
      </c>
      <c r="AA100" s="36"/>
    </row>
    <row r="101" spans="2:27" s="11" customFormat="1" ht="53.25" customHeight="1" x14ac:dyDescent="0.3">
      <c r="B101" s="20" t="str">
        <f t="shared" ref="B101:B102" si="64">B100</f>
        <v>Procesos débiles de generación, uso, explotación, sistematización y análisis de información</v>
      </c>
      <c r="C101" s="20" t="str">
        <f>C100</f>
        <v>Convertir al SPE en referente de información de oferta y demanda laboral</v>
      </c>
      <c r="D101" s="20" t="str">
        <f t="shared" ref="D101:G101" si="65">D100</f>
        <v xml:space="preserve">Diseñar e implementar el Observatorio de Seguimiento a la demanda laboral </v>
      </c>
      <c r="E101" s="33" t="str">
        <f t="shared" si="65"/>
        <v xml:space="preserve">Observatorio </v>
      </c>
      <c r="F101" s="31">
        <f t="shared" si="65"/>
        <v>1</v>
      </c>
      <c r="G101" s="33" t="str">
        <f t="shared" si="65"/>
        <v>Implementar Georreferenciación para el Observatorio.</v>
      </c>
      <c r="H101" s="31">
        <v>0.4</v>
      </c>
      <c r="I101" s="31"/>
      <c r="J101" s="20" t="s">
        <v>372</v>
      </c>
      <c r="K101" s="23">
        <v>42917</v>
      </c>
      <c r="L101" s="23">
        <v>43100</v>
      </c>
      <c r="M101" s="33"/>
      <c r="N101" s="36"/>
      <c r="O101" s="48"/>
      <c r="P101" s="48">
        <v>0.4</v>
      </c>
      <c r="Q101" s="48">
        <v>0.6</v>
      </c>
      <c r="R101" s="43" t="s">
        <v>773</v>
      </c>
      <c r="S101" s="8">
        <v>0</v>
      </c>
      <c r="T101" s="8">
        <v>0</v>
      </c>
      <c r="U101" s="8">
        <v>0</v>
      </c>
      <c r="V101" s="48">
        <v>0</v>
      </c>
      <c r="W101" s="53">
        <f t="shared" si="44"/>
        <v>0</v>
      </c>
      <c r="X101" s="36" t="s">
        <v>295</v>
      </c>
      <c r="Y101" s="36" t="s">
        <v>295</v>
      </c>
      <c r="Z101" s="16" t="s">
        <v>615</v>
      </c>
      <c r="AA101" s="36"/>
    </row>
    <row r="102" spans="2:27" s="11" customFormat="1" ht="45" customHeight="1" x14ac:dyDescent="0.3">
      <c r="B102" s="20" t="str">
        <f t="shared" si="64"/>
        <v>Procesos débiles de generación, uso, explotación, sistematización y análisis de información</v>
      </c>
      <c r="C102" s="20" t="s">
        <v>47</v>
      </c>
      <c r="D102" s="20" t="s">
        <v>61</v>
      </c>
      <c r="E102" s="20" t="s">
        <v>198</v>
      </c>
      <c r="F102" s="21">
        <v>1</v>
      </c>
      <c r="G102" s="20" t="s">
        <v>199</v>
      </c>
      <c r="H102" s="21">
        <v>0.2</v>
      </c>
      <c r="I102" s="21"/>
      <c r="J102" s="20" t="s">
        <v>791</v>
      </c>
      <c r="K102" s="23">
        <v>42765</v>
      </c>
      <c r="L102" s="23">
        <v>43100</v>
      </c>
      <c r="M102" s="33" t="s">
        <v>179</v>
      </c>
      <c r="N102" s="48">
        <v>0.3</v>
      </c>
      <c r="O102" s="48">
        <v>0.3</v>
      </c>
      <c r="P102" s="48">
        <v>0.3</v>
      </c>
      <c r="Q102" s="48">
        <v>0.1</v>
      </c>
      <c r="R102" s="43" t="s">
        <v>773</v>
      </c>
      <c r="S102" s="8">
        <v>0.3</v>
      </c>
      <c r="T102" s="8">
        <v>0.3</v>
      </c>
      <c r="U102" s="8">
        <v>0.3</v>
      </c>
      <c r="V102" s="48">
        <v>0.1</v>
      </c>
      <c r="W102" s="15">
        <f t="shared" si="44"/>
        <v>0.99999999999999989</v>
      </c>
      <c r="X102" s="44" t="s">
        <v>375</v>
      </c>
      <c r="Y102" s="16" t="s">
        <v>533</v>
      </c>
      <c r="Z102" s="16" t="s">
        <v>629</v>
      </c>
      <c r="AA102" s="36"/>
    </row>
    <row r="103" spans="2:27" s="11" customFormat="1" ht="46.5" customHeight="1" x14ac:dyDescent="0.3">
      <c r="B103" s="20" t="str">
        <f t="shared" ref="B103:C103" si="66">B102</f>
        <v>Procesos débiles de generación, uso, explotación, sistematización y análisis de información</v>
      </c>
      <c r="C103" s="20" t="str">
        <f t="shared" si="66"/>
        <v>Fortalecer la gestión institucional para el buen gobierno</v>
      </c>
      <c r="D103" s="20" t="str">
        <f t="shared" ref="D103:G103" si="67">D102</f>
        <v>Diseñar, Implementar y mantener el Sistema Integrado de Gestión</v>
      </c>
      <c r="E103" s="20" t="str">
        <f t="shared" si="67"/>
        <v>Proyectos internos</v>
      </c>
      <c r="F103" s="21">
        <f t="shared" si="67"/>
        <v>1</v>
      </c>
      <c r="G103" s="20" t="str">
        <f t="shared" si="67"/>
        <v>Ejecutar el mantenimiento evolutivo de sistemas internos como FI-FA y ATLAS.</v>
      </c>
      <c r="H103" s="31">
        <v>0.8</v>
      </c>
      <c r="I103" s="31"/>
      <c r="J103" s="20" t="s">
        <v>373</v>
      </c>
      <c r="K103" s="23">
        <v>42765</v>
      </c>
      <c r="L103" s="23">
        <v>43100</v>
      </c>
      <c r="M103" s="33"/>
      <c r="N103" s="48">
        <v>0.2</v>
      </c>
      <c r="O103" s="48">
        <v>0.4</v>
      </c>
      <c r="P103" s="48">
        <v>0.3</v>
      </c>
      <c r="Q103" s="48">
        <v>0.1</v>
      </c>
      <c r="R103" s="43" t="s">
        <v>773</v>
      </c>
      <c r="S103" s="8">
        <v>0.2</v>
      </c>
      <c r="T103" s="8">
        <v>0.4</v>
      </c>
      <c r="U103" s="8">
        <v>0.3</v>
      </c>
      <c r="V103" s="48">
        <v>0.1</v>
      </c>
      <c r="W103" s="15">
        <f t="shared" si="44"/>
        <v>1.0000000000000002</v>
      </c>
      <c r="X103" s="44" t="s">
        <v>376</v>
      </c>
      <c r="Y103" s="16" t="s">
        <v>534</v>
      </c>
      <c r="Z103" s="16" t="s">
        <v>629</v>
      </c>
      <c r="AA103" s="36"/>
    </row>
    <row r="104" spans="2:27" s="11" customFormat="1" ht="95.25" customHeight="1" x14ac:dyDescent="0.3">
      <c r="B104" s="20" t="s">
        <v>180</v>
      </c>
      <c r="C104" s="20" t="s">
        <v>194</v>
      </c>
      <c r="D104" s="20" t="s">
        <v>195</v>
      </c>
      <c r="E104" s="20" t="s">
        <v>200</v>
      </c>
      <c r="F104" s="21">
        <v>0.6</v>
      </c>
      <c r="G104" s="20" t="s">
        <v>201</v>
      </c>
      <c r="H104" s="21">
        <v>1</v>
      </c>
      <c r="I104" s="21"/>
      <c r="J104" s="20" t="s">
        <v>202</v>
      </c>
      <c r="K104" s="22">
        <v>42750</v>
      </c>
      <c r="L104" s="22">
        <v>43100</v>
      </c>
      <c r="M104" s="20" t="s">
        <v>203</v>
      </c>
      <c r="N104" s="45">
        <v>0.25</v>
      </c>
      <c r="O104" s="45">
        <v>0.25</v>
      </c>
      <c r="P104" s="45">
        <v>0.25</v>
      </c>
      <c r="Q104" s="45">
        <v>0.25</v>
      </c>
      <c r="R104" s="26" t="s">
        <v>204</v>
      </c>
      <c r="S104" s="8">
        <v>0.25</v>
      </c>
      <c r="T104" s="8">
        <v>0.25</v>
      </c>
      <c r="U104" s="48">
        <v>0.25</v>
      </c>
      <c r="V104" s="48">
        <v>0.25</v>
      </c>
      <c r="W104" s="15">
        <f t="shared" si="44"/>
        <v>1</v>
      </c>
      <c r="X104" s="16" t="s">
        <v>377</v>
      </c>
      <c r="Y104" s="16" t="s">
        <v>478</v>
      </c>
      <c r="Z104" s="16" t="s">
        <v>594</v>
      </c>
      <c r="AA104" s="16" t="s">
        <v>736</v>
      </c>
    </row>
    <row r="105" spans="2:27" s="11" customFormat="1" ht="98.25" customHeight="1" x14ac:dyDescent="0.3">
      <c r="B105" s="20" t="str">
        <f t="shared" ref="B105:C106" si="68">B104</f>
        <v>Procesos débiles de generación, uso, explotación, sistematización y análisis de información</v>
      </c>
      <c r="C105" s="20" t="str">
        <f t="shared" si="68"/>
        <v>Convertir al SPE en referente de información de oferta y demanda laboral</v>
      </c>
      <c r="D105" s="20" t="str">
        <f t="shared" ref="D105:E106" si="69">D104</f>
        <v xml:space="preserve">Diseñar e implementar el Observatorio de Seguimiento a la demanda laboral </v>
      </c>
      <c r="E105" s="20" t="str">
        <f t="shared" si="69"/>
        <v>Fortalecimiento del Observatorio del SPE</v>
      </c>
      <c r="F105" s="21">
        <v>0.2</v>
      </c>
      <c r="G105" s="20" t="s">
        <v>205</v>
      </c>
      <c r="H105" s="21">
        <v>1</v>
      </c>
      <c r="I105" s="21"/>
      <c r="J105" s="20" t="s">
        <v>206</v>
      </c>
      <c r="K105" s="22">
        <v>42750</v>
      </c>
      <c r="L105" s="22">
        <v>43100</v>
      </c>
      <c r="M105" s="20" t="s">
        <v>207</v>
      </c>
      <c r="N105" s="19">
        <v>0.25</v>
      </c>
      <c r="O105" s="19">
        <v>0.25</v>
      </c>
      <c r="P105" s="19">
        <v>0.25</v>
      </c>
      <c r="Q105" s="19">
        <v>0.25</v>
      </c>
      <c r="R105" s="26" t="s">
        <v>204</v>
      </c>
      <c r="S105" s="8">
        <v>0.25</v>
      </c>
      <c r="T105" s="8">
        <v>0.25</v>
      </c>
      <c r="U105" s="48">
        <v>0.15</v>
      </c>
      <c r="V105" s="8">
        <v>0.35</v>
      </c>
      <c r="W105" s="15">
        <f t="shared" si="44"/>
        <v>1</v>
      </c>
      <c r="X105" s="16" t="s">
        <v>378</v>
      </c>
      <c r="Y105" s="16" t="s">
        <v>479</v>
      </c>
      <c r="Z105" s="16" t="s">
        <v>595</v>
      </c>
      <c r="AA105" s="16" t="s">
        <v>737</v>
      </c>
    </row>
    <row r="106" spans="2:27" s="11" customFormat="1" ht="90" customHeight="1" x14ac:dyDescent="0.3">
      <c r="B106" s="20" t="str">
        <f t="shared" si="68"/>
        <v>Procesos débiles de generación, uso, explotación, sistematización y análisis de información</v>
      </c>
      <c r="C106" s="20" t="str">
        <f t="shared" si="68"/>
        <v>Convertir al SPE en referente de información de oferta y demanda laboral</v>
      </c>
      <c r="D106" s="20" t="str">
        <f t="shared" si="69"/>
        <v xml:space="preserve">Diseñar e implementar el Observatorio de Seguimiento a la demanda laboral </v>
      </c>
      <c r="E106" s="20" t="str">
        <f t="shared" si="69"/>
        <v>Fortalecimiento del Observatorio del SPE</v>
      </c>
      <c r="F106" s="21">
        <v>0.2</v>
      </c>
      <c r="G106" s="20" t="s">
        <v>208</v>
      </c>
      <c r="H106" s="21">
        <v>1</v>
      </c>
      <c r="I106" s="21"/>
      <c r="J106" s="20" t="s">
        <v>209</v>
      </c>
      <c r="K106" s="22">
        <v>42750</v>
      </c>
      <c r="L106" s="22">
        <v>43100</v>
      </c>
      <c r="M106" s="20" t="s">
        <v>210</v>
      </c>
      <c r="N106" s="19">
        <v>0.25</v>
      </c>
      <c r="O106" s="19">
        <v>0.25</v>
      </c>
      <c r="P106" s="19">
        <v>0.25</v>
      </c>
      <c r="Q106" s="19">
        <v>0.25</v>
      </c>
      <c r="R106" s="26" t="s">
        <v>204</v>
      </c>
      <c r="S106" s="8">
        <v>0.25</v>
      </c>
      <c r="T106" s="8">
        <v>0.25</v>
      </c>
      <c r="U106" s="48">
        <v>0.25</v>
      </c>
      <c r="V106" s="48">
        <v>0.25</v>
      </c>
      <c r="W106" s="15">
        <f t="shared" si="44"/>
        <v>1</v>
      </c>
      <c r="X106" s="16" t="s">
        <v>379</v>
      </c>
      <c r="Y106" s="16" t="s">
        <v>480</v>
      </c>
      <c r="Z106" s="16" t="s">
        <v>596</v>
      </c>
      <c r="AA106" s="16" t="s">
        <v>738</v>
      </c>
    </row>
    <row r="107" spans="2:27" s="11" customFormat="1" ht="189" customHeight="1" x14ac:dyDescent="0.3">
      <c r="B107" s="20" t="s">
        <v>211</v>
      </c>
      <c r="C107" s="20" t="s">
        <v>142</v>
      </c>
      <c r="D107" s="20" t="s">
        <v>143</v>
      </c>
      <c r="E107" s="20" t="s">
        <v>212</v>
      </c>
      <c r="F107" s="21">
        <v>1</v>
      </c>
      <c r="G107" s="20" t="s">
        <v>212</v>
      </c>
      <c r="H107" s="21">
        <v>0.75</v>
      </c>
      <c r="I107" s="21"/>
      <c r="J107" s="20" t="s">
        <v>213</v>
      </c>
      <c r="K107" s="22">
        <v>42750</v>
      </c>
      <c r="L107" s="22">
        <v>43100</v>
      </c>
      <c r="M107" s="20" t="s">
        <v>214</v>
      </c>
      <c r="N107" s="19">
        <v>0.25</v>
      </c>
      <c r="O107" s="19">
        <v>0.25</v>
      </c>
      <c r="P107" s="19">
        <v>0.25</v>
      </c>
      <c r="Q107" s="19">
        <v>0.25</v>
      </c>
      <c r="R107" s="26" t="s">
        <v>204</v>
      </c>
      <c r="S107" s="8">
        <v>0.25</v>
      </c>
      <c r="T107" s="8">
        <v>0.25</v>
      </c>
      <c r="U107" s="48">
        <v>0.25</v>
      </c>
      <c r="V107" s="48">
        <v>0.2</v>
      </c>
      <c r="W107" s="53">
        <f t="shared" si="44"/>
        <v>0.95</v>
      </c>
      <c r="X107" s="16" t="s">
        <v>380</v>
      </c>
      <c r="Y107" s="16" t="s">
        <v>574</v>
      </c>
      <c r="Z107" s="16" t="s">
        <v>597</v>
      </c>
      <c r="AA107" s="44" t="s">
        <v>739</v>
      </c>
    </row>
    <row r="108" spans="2:27" s="11" customFormat="1" ht="93.75" customHeight="1" x14ac:dyDescent="0.3">
      <c r="B108" s="20" t="s">
        <v>183</v>
      </c>
      <c r="C108" s="20" t="str">
        <f t="shared" ref="C108:C109" si="70">C107</f>
        <v>Mejorar la calidad de los servicios ofrecidos por los Prestadores del Servicio Público de Empleo</v>
      </c>
      <c r="D108" s="20" t="str">
        <f t="shared" ref="D108:G108" si="71">D107</f>
        <v>Fortalecer a los Prestadores del SPE incrementando su capacidad de gestión a través de Asistencia Técnica con enfoque territorial y poblacional</v>
      </c>
      <c r="E108" s="20" t="str">
        <f t="shared" si="71"/>
        <v>Elaboración de evaluaciones, estudios y documentos técnicos para mejorar la prestación del SPE</v>
      </c>
      <c r="F108" s="20">
        <f t="shared" si="71"/>
        <v>1</v>
      </c>
      <c r="G108" s="20" t="str">
        <f t="shared" si="71"/>
        <v>Elaboración de evaluaciones, estudios y documentos técnicos para mejorar la prestación del SPE</v>
      </c>
      <c r="H108" s="21">
        <v>0.25</v>
      </c>
      <c r="I108" s="21"/>
      <c r="J108" s="20" t="s">
        <v>215</v>
      </c>
      <c r="K108" s="22">
        <v>42750</v>
      </c>
      <c r="L108" s="22">
        <v>43100</v>
      </c>
      <c r="M108" s="20" t="s">
        <v>216</v>
      </c>
      <c r="N108" s="19">
        <v>0.25</v>
      </c>
      <c r="O108" s="19">
        <v>0.25</v>
      </c>
      <c r="P108" s="19">
        <v>0.25</v>
      </c>
      <c r="Q108" s="19">
        <v>0.25</v>
      </c>
      <c r="R108" s="26" t="s">
        <v>204</v>
      </c>
      <c r="S108" s="8">
        <v>0.25</v>
      </c>
      <c r="T108" s="8">
        <v>0.25</v>
      </c>
      <c r="U108" s="48">
        <v>0.25</v>
      </c>
      <c r="V108" s="48">
        <v>0.25</v>
      </c>
      <c r="W108" s="15">
        <f t="shared" si="44"/>
        <v>1</v>
      </c>
      <c r="X108" s="16" t="s">
        <v>381</v>
      </c>
      <c r="Y108" s="16" t="s">
        <v>481</v>
      </c>
      <c r="Z108" s="16" t="s">
        <v>598</v>
      </c>
      <c r="AA108" s="16" t="s">
        <v>740</v>
      </c>
    </row>
    <row r="109" spans="2:27" s="11" customFormat="1" ht="123.75" customHeight="1" x14ac:dyDescent="0.3">
      <c r="B109" s="20" t="s">
        <v>222</v>
      </c>
      <c r="C109" s="20" t="str">
        <f t="shared" si="70"/>
        <v>Mejorar la calidad de los servicios ofrecidos por los Prestadores del Servicio Público de Empleo</v>
      </c>
      <c r="D109" s="20" t="s">
        <v>217</v>
      </c>
      <c r="E109" s="20" t="s">
        <v>218</v>
      </c>
      <c r="F109" s="21">
        <v>1</v>
      </c>
      <c r="G109" s="20" t="s">
        <v>219</v>
      </c>
      <c r="H109" s="21">
        <v>1</v>
      </c>
      <c r="I109" s="21"/>
      <c r="J109" s="20" t="s">
        <v>220</v>
      </c>
      <c r="K109" s="22">
        <v>42750</v>
      </c>
      <c r="L109" s="22">
        <v>43100</v>
      </c>
      <c r="M109" s="20" t="s">
        <v>221</v>
      </c>
      <c r="N109" s="19">
        <v>0.25</v>
      </c>
      <c r="O109" s="19">
        <v>0.25</v>
      </c>
      <c r="P109" s="19">
        <v>0.25</v>
      </c>
      <c r="Q109" s="19">
        <v>0.25</v>
      </c>
      <c r="R109" s="26" t="s">
        <v>204</v>
      </c>
      <c r="S109" s="8">
        <v>0.25</v>
      </c>
      <c r="T109" s="8">
        <v>0.25</v>
      </c>
      <c r="U109" s="48">
        <v>0.25</v>
      </c>
      <c r="V109" s="48">
        <v>0</v>
      </c>
      <c r="W109" s="53">
        <f t="shared" si="44"/>
        <v>0.75</v>
      </c>
      <c r="X109" s="16" t="s">
        <v>382</v>
      </c>
      <c r="Y109" s="16" t="s">
        <v>482</v>
      </c>
      <c r="Z109" s="16" t="s">
        <v>599</v>
      </c>
      <c r="AA109" s="16" t="s">
        <v>741</v>
      </c>
    </row>
    <row r="110" spans="2:27" s="11" customFormat="1" ht="129.75" customHeight="1" x14ac:dyDescent="0.3">
      <c r="B110" s="20" t="s">
        <v>223</v>
      </c>
      <c r="C110" s="20" t="s">
        <v>39</v>
      </c>
      <c r="D110" s="20" t="s">
        <v>87</v>
      </c>
      <c r="E110" s="20" t="s">
        <v>224</v>
      </c>
      <c r="F110" s="21">
        <v>0.6</v>
      </c>
      <c r="G110" s="20" t="s">
        <v>225</v>
      </c>
      <c r="H110" s="21">
        <v>0.3</v>
      </c>
      <c r="I110" s="21"/>
      <c r="J110" s="20" t="s">
        <v>226</v>
      </c>
      <c r="K110" s="22">
        <v>42750</v>
      </c>
      <c r="L110" s="22">
        <v>43100</v>
      </c>
      <c r="M110" s="20" t="s">
        <v>227</v>
      </c>
      <c r="N110" s="19">
        <v>0.25</v>
      </c>
      <c r="O110" s="19">
        <v>0.25</v>
      </c>
      <c r="P110" s="19">
        <v>0.25</v>
      </c>
      <c r="Q110" s="19">
        <v>0.25</v>
      </c>
      <c r="R110" s="26" t="s">
        <v>204</v>
      </c>
      <c r="S110" s="8">
        <v>0.25</v>
      </c>
      <c r="T110" s="8">
        <v>0.25</v>
      </c>
      <c r="U110" s="48">
        <v>0.25</v>
      </c>
      <c r="V110" s="48">
        <v>0.25</v>
      </c>
      <c r="W110" s="15">
        <f t="shared" si="44"/>
        <v>1</v>
      </c>
      <c r="X110" s="16" t="s">
        <v>383</v>
      </c>
      <c r="Y110" s="45" t="s">
        <v>483</v>
      </c>
      <c r="Z110" s="16" t="s">
        <v>600</v>
      </c>
      <c r="AA110" s="16" t="s">
        <v>742</v>
      </c>
    </row>
    <row r="111" spans="2:27" s="11" customFormat="1" ht="141" customHeight="1" x14ac:dyDescent="0.3">
      <c r="B111" s="20" t="str">
        <f t="shared" ref="B111:C112" si="72">B110</f>
        <v xml:space="preserve">No se ha definido el modelo de gestión de la unidad con enfoque territorial y cierre de brechas / Procesos débiles de generación, uso, explotación, sistematización y análisis de información
</v>
      </c>
      <c r="C111" s="20" t="str">
        <f t="shared" si="72"/>
        <v>Reducir las brechas de empleabilidad a través del fortalecimiento de los servicios que ofrecen los prestadores y la articulación de la oferta interinstitucional pública y privada de servicios</v>
      </c>
      <c r="D111" s="20" t="str">
        <f t="shared" ref="D111:G111" si="73">D110</f>
        <v xml:space="preserve">Diseñar y/o transferir  programas para el cierre de brechas </v>
      </c>
      <c r="E111" s="20" t="str">
        <f t="shared" si="73"/>
        <v>Agenda para el cierre de brechas de capital humano</v>
      </c>
      <c r="F111" s="21">
        <f t="shared" si="73"/>
        <v>0.6</v>
      </c>
      <c r="G111" s="20" t="str">
        <f t="shared" si="73"/>
        <v>Participación activa del SPE en la construcción del marco nacional de cualificaciones y fortaleecimiento del proceso de estandarización de perfiles.</v>
      </c>
      <c r="H111" s="21">
        <v>0.7</v>
      </c>
      <c r="I111" s="21"/>
      <c r="J111" s="20" t="s">
        <v>228</v>
      </c>
      <c r="K111" s="22">
        <v>42750</v>
      </c>
      <c r="L111" s="22">
        <v>43100</v>
      </c>
      <c r="M111" s="20" t="s">
        <v>229</v>
      </c>
      <c r="N111" s="19">
        <v>0.25</v>
      </c>
      <c r="O111" s="19">
        <v>0.25</v>
      </c>
      <c r="P111" s="19">
        <v>0.25</v>
      </c>
      <c r="Q111" s="19">
        <v>0.25</v>
      </c>
      <c r="R111" s="26" t="s">
        <v>204</v>
      </c>
      <c r="S111" s="8">
        <v>0.25</v>
      </c>
      <c r="T111" s="8">
        <v>0.25</v>
      </c>
      <c r="U111" s="48">
        <v>0.25</v>
      </c>
      <c r="V111" s="48">
        <v>0.25</v>
      </c>
      <c r="W111" s="15">
        <f t="shared" si="44"/>
        <v>1</v>
      </c>
      <c r="X111" s="16" t="s">
        <v>384</v>
      </c>
      <c r="Y111" s="16" t="s">
        <v>484</v>
      </c>
      <c r="Z111" s="16" t="s">
        <v>601</v>
      </c>
      <c r="AA111" s="16" t="s">
        <v>743</v>
      </c>
    </row>
    <row r="112" spans="2:27" s="11" customFormat="1" ht="69" customHeight="1" x14ac:dyDescent="0.3">
      <c r="B112" s="20" t="str">
        <f t="shared" si="72"/>
        <v xml:space="preserve">No se ha definido el modelo de gestión de la unidad con enfoque territorial y cierre de brechas / Procesos débiles de generación, uso, explotación, sistematización y análisis de información
</v>
      </c>
      <c r="C112" s="20" t="str">
        <f t="shared" si="72"/>
        <v>Reducir las brechas de empleabilidad a través del fortalecimiento de los servicios que ofrecen los prestadores y la articulación de la oferta interinstitucional pública y privada de servicios</v>
      </c>
      <c r="D112" s="20" t="str">
        <f t="shared" ref="D112:E112" si="74">D111</f>
        <v xml:space="preserve">Diseñar y/o transferir  programas para el cierre de brechas </v>
      </c>
      <c r="E112" s="20" t="str">
        <f t="shared" si="74"/>
        <v>Agenda para el cierre de brechas de capital humano</v>
      </c>
      <c r="F112" s="21">
        <v>0.4</v>
      </c>
      <c r="G112" s="20" t="s">
        <v>230</v>
      </c>
      <c r="H112" s="21">
        <v>1</v>
      </c>
      <c r="I112" s="21"/>
      <c r="J112" s="20" t="s">
        <v>231</v>
      </c>
      <c r="K112" s="22">
        <v>42917</v>
      </c>
      <c r="L112" s="22">
        <v>43100</v>
      </c>
      <c r="M112" s="20" t="s">
        <v>214</v>
      </c>
      <c r="N112" s="19"/>
      <c r="O112" s="19"/>
      <c r="P112" s="19">
        <v>0.5</v>
      </c>
      <c r="Q112" s="19">
        <v>0.5</v>
      </c>
      <c r="R112" s="26" t="s">
        <v>204</v>
      </c>
      <c r="S112" s="8">
        <v>0</v>
      </c>
      <c r="T112" s="8">
        <v>0</v>
      </c>
      <c r="U112" s="48">
        <v>0.5</v>
      </c>
      <c r="V112" s="48">
        <v>0.5</v>
      </c>
      <c r="W112" s="15">
        <f t="shared" si="44"/>
        <v>1</v>
      </c>
      <c r="X112" s="16" t="s">
        <v>385</v>
      </c>
      <c r="Y112" s="16" t="s">
        <v>385</v>
      </c>
      <c r="Z112" s="16" t="s">
        <v>602</v>
      </c>
      <c r="AA112" s="16" t="s">
        <v>744</v>
      </c>
    </row>
    <row r="113" spans="2:27" s="11" customFormat="1" ht="69" customHeight="1" x14ac:dyDescent="0.3">
      <c r="B113" s="20" t="s">
        <v>232</v>
      </c>
      <c r="C113" s="20" t="s">
        <v>33</v>
      </c>
      <c r="D113" s="20" t="s">
        <v>34</v>
      </c>
      <c r="E113" s="20" t="s">
        <v>233</v>
      </c>
      <c r="F113" s="32">
        <v>1</v>
      </c>
      <c r="G113" s="20" t="s">
        <v>234</v>
      </c>
      <c r="H113" s="32">
        <v>1</v>
      </c>
      <c r="I113" s="32"/>
      <c r="J113" s="20" t="s">
        <v>235</v>
      </c>
      <c r="K113" s="22">
        <v>42745</v>
      </c>
      <c r="L113" s="22">
        <v>42735</v>
      </c>
      <c r="M113" s="24" t="s">
        <v>236</v>
      </c>
      <c r="N113" s="64">
        <v>0.25</v>
      </c>
      <c r="O113" s="64">
        <v>0.25</v>
      </c>
      <c r="P113" s="64">
        <v>0.25</v>
      </c>
      <c r="Q113" s="64">
        <v>0.25</v>
      </c>
      <c r="R113" s="26" t="s">
        <v>237</v>
      </c>
      <c r="S113" s="8">
        <v>0.25</v>
      </c>
      <c r="T113" s="8">
        <v>0.25</v>
      </c>
      <c r="U113" s="48">
        <v>0.25</v>
      </c>
      <c r="V113" s="48">
        <v>0.25</v>
      </c>
      <c r="W113" s="15">
        <f t="shared" si="44"/>
        <v>1</v>
      </c>
      <c r="X113" s="16" t="s">
        <v>792</v>
      </c>
      <c r="Y113" s="16" t="s">
        <v>485</v>
      </c>
      <c r="Z113" s="16" t="s">
        <v>603</v>
      </c>
      <c r="AA113" s="16" t="s">
        <v>745</v>
      </c>
    </row>
    <row r="114" spans="2:27" s="11" customFormat="1" ht="106.5" customHeight="1" x14ac:dyDescent="0.3">
      <c r="B114" s="20" t="s">
        <v>238</v>
      </c>
      <c r="C114" s="20" t="s">
        <v>142</v>
      </c>
      <c r="D114" s="20" t="s">
        <v>217</v>
      </c>
      <c r="E114" s="20" t="s">
        <v>239</v>
      </c>
      <c r="F114" s="25">
        <v>1</v>
      </c>
      <c r="G114" s="20" t="s">
        <v>240</v>
      </c>
      <c r="H114" s="25">
        <v>0.3</v>
      </c>
      <c r="I114" s="25"/>
      <c r="J114" s="20" t="s">
        <v>241</v>
      </c>
      <c r="K114" s="22">
        <v>42745</v>
      </c>
      <c r="L114" s="22">
        <v>42825</v>
      </c>
      <c r="M114" s="24" t="s">
        <v>242</v>
      </c>
      <c r="N114" s="64">
        <v>1</v>
      </c>
      <c r="O114" s="64"/>
      <c r="P114" s="64"/>
      <c r="Q114" s="64"/>
      <c r="R114" s="26" t="s">
        <v>237</v>
      </c>
      <c r="S114" s="8">
        <v>1</v>
      </c>
      <c r="T114" s="48">
        <v>0</v>
      </c>
      <c r="U114" s="48">
        <v>0</v>
      </c>
      <c r="V114" s="48">
        <v>0</v>
      </c>
      <c r="W114" s="15">
        <f>SUM(S114:V114)</f>
        <v>1</v>
      </c>
      <c r="X114" s="16" t="s">
        <v>386</v>
      </c>
      <c r="Y114" s="36" t="s">
        <v>491</v>
      </c>
      <c r="Z114" s="36" t="s">
        <v>604</v>
      </c>
      <c r="AA114" s="16" t="s">
        <v>746</v>
      </c>
    </row>
    <row r="115" spans="2:27" s="11" customFormat="1" ht="71.25" customHeight="1" x14ac:dyDescent="0.3">
      <c r="B115" s="20" t="str">
        <f>B114</f>
        <v>Bajo nivel de articulación interinstitucional/ Debilidad en herramientas, implementación y seguimiento de estándares de calidad</v>
      </c>
      <c r="C115" s="20" t="str">
        <f t="shared" ref="C115:C117" si="75">C114</f>
        <v>Mejorar la calidad de los servicios ofrecidos por los Prestadores del Servicio Público de Empleo</v>
      </c>
      <c r="D115" s="20" t="str">
        <f t="shared" ref="D115:D117" si="76">D114</f>
        <v xml:space="preserve">Dinamizar la Red de Prestadores implementando mecanismos de  interracción entre ellos y entre los Prestadores y la Unidad </v>
      </c>
      <c r="E115" s="20" t="str">
        <f t="shared" ref="E115:G115" si="77">E114</f>
        <v>Implementar el proceso sancionatorio a los prestadores autorizados del SPE que incumplen la normatividad vigente</v>
      </c>
      <c r="F115" s="25">
        <f t="shared" si="77"/>
        <v>1</v>
      </c>
      <c r="G115" s="20" t="str">
        <f t="shared" si="77"/>
        <v>Fortalecer el proceso sancionatorio del Servicio Público de Empleo</v>
      </c>
      <c r="H115" s="25">
        <v>0.7</v>
      </c>
      <c r="I115" s="25"/>
      <c r="J115" s="20" t="s">
        <v>243</v>
      </c>
      <c r="K115" s="22">
        <v>42745</v>
      </c>
      <c r="L115" s="22">
        <v>43098</v>
      </c>
      <c r="M115" s="24" t="s">
        <v>244</v>
      </c>
      <c r="N115" s="64">
        <v>0.25</v>
      </c>
      <c r="O115" s="64">
        <v>0.25</v>
      </c>
      <c r="P115" s="64">
        <v>0.25</v>
      </c>
      <c r="Q115" s="64">
        <v>0.25</v>
      </c>
      <c r="R115" s="26" t="s">
        <v>237</v>
      </c>
      <c r="S115" s="8">
        <v>0.25</v>
      </c>
      <c r="T115" s="48">
        <v>0.25</v>
      </c>
      <c r="U115" s="48">
        <v>0.25</v>
      </c>
      <c r="V115" s="48">
        <v>0.25</v>
      </c>
      <c r="W115" s="15">
        <f t="shared" si="44"/>
        <v>1</v>
      </c>
      <c r="X115" s="16" t="s">
        <v>387</v>
      </c>
      <c r="Y115" s="16" t="s">
        <v>486</v>
      </c>
      <c r="Z115" s="16" t="s">
        <v>609</v>
      </c>
      <c r="AA115" s="16" t="s">
        <v>747</v>
      </c>
    </row>
    <row r="116" spans="2:27" s="11" customFormat="1" ht="92.25" customHeight="1" x14ac:dyDescent="0.3">
      <c r="B116" s="20" t="s">
        <v>245</v>
      </c>
      <c r="C116" s="20" t="str">
        <f t="shared" si="75"/>
        <v>Mejorar la calidad de los servicios ofrecidos por los Prestadores del Servicio Público de Empleo</v>
      </c>
      <c r="D116" s="20" t="str">
        <f t="shared" si="76"/>
        <v xml:space="preserve">Dinamizar la Red de Prestadores implementando mecanismos de  interracción entre ellos y entre los Prestadores y la Unidad </v>
      </c>
      <c r="E116" s="20" t="s">
        <v>246</v>
      </c>
      <c r="F116" s="31">
        <v>1</v>
      </c>
      <c r="G116" s="20" t="s">
        <v>247</v>
      </c>
      <c r="H116" s="31">
        <v>1</v>
      </c>
      <c r="I116" s="31"/>
      <c r="J116" s="20" t="s">
        <v>248</v>
      </c>
      <c r="K116" s="22">
        <v>42745</v>
      </c>
      <c r="L116" s="22">
        <v>43100</v>
      </c>
      <c r="M116" s="24" t="s">
        <v>249</v>
      </c>
      <c r="N116" s="64">
        <v>0.25</v>
      </c>
      <c r="O116" s="64">
        <v>0.25</v>
      </c>
      <c r="P116" s="64">
        <v>0.25</v>
      </c>
      <c r="Q116" s="64">
        <v>0.25</v>
      </c>
      <c r="R116" s="26" t="s">
        <v>237</v>
      </c>
      <c r="S116" s="8">
        <v>0.25</v>
      </c>
      <c r="T116" s="48">
        <v>0.25</v>
      </c>
      <c r="U116" s="48">
        <v>0.25</v>
      </c>
      <c r="V116" s="48">
        <v>0.25</v>
      </c>
      <c r="W116" s="15">
        <f t="shared" si="44"/>
        <v>1</v>
      </c>
      <c r="X116" s="16" t="s">
        <v>388</v>
      </c>
      <c r="Y116" s="16" t="s">
        <v>487</v>
      </c>
      <c r="Z116" s="16" t="s">
        <v>605</v>
      </c>
      <c r="AA116" s="16" t="s">
        <v>748</v>
      </c>
    </row>
    <row r="117" spans="2:27" s="11" customFormat="1" ht="113.25" customHeight="1" x14ac:dyDescent="0.3">
      <c r="B117" s="20" t="s">
        <v>190</v>
      </c>
      <c r="C117" s="20" t="str">
        <f t="shared" si="75"/>
        <v>Mejorar la calidad de los servicios ofrecidos por los Prestadores del Servicio Público de Empleo</v>
      </c>
      <c r="D117" s="20" t="str">
        <f t="shared" si="76"/>
        <v xml:space="preserve">Dinamizar la Red de Prestadores implementando mecanismos de  interracción entre ellos y entre los Prestadores y la Unidad </v>
      </c>
      <c r="E117" s="20" t="s">
        <v>250</v>
      </c>
      <c r="F117" s="25">
        <v>0.35</v>
      </c>
      <c r="G117" s="20" t="s">
        <v>251</v>
      </c>
      <c r="H117" s="25">
        <v>1</v>
      </c>
      <c r="I117" s="25"/>
      <c r="J117" s="20" t="s">
        <v>252</v>
      </c>
      <c r="K117" s="22">
        <v>42826</v>
      </c>
      <c r="L117" s="22">
        <v>42896</v>
      </c>
      <c r="M117" s="24" t="s">
        <v>253</v>
      </c>
      <c r="N117" s="48"/>
      <c r="O117" s="48">
        <v>1</v>
      </c>
      <c r="P117" s="48"/>
      <c r="Q117" s="36"/>
      <c r="R117" s="26" t="s">
        <v>237</v>
      </c>
      <c r="S117" s="8">
        <v>0</v>
      </c>
      <c r="T117" s="48">
        <v>1</v>
      </c>
      <c r="U117" s="48">
        <v>0</v>
      </c>
      <c r="V117" s="48">
        <v>0</v>
      </c>
      <c r="W117" s="15">
        <f t="shared" si="44"/>
        <v>1</v>
      </c>
      <c r="X117" s="16" t="s">
        <v>389</v>
      </c>
      <c r="Y117" s="16" t="s">
        <v>488</v>
      </c>
      <c r="Z117" s="36" t="s">
        <v>604</v>
      </c>
      <c r="AA117" s="16" t="s">
        <v>749</v>
      </c>
    </row>
    <row r="118" spans="2:27" s="11" customFormat="1" ht="95.25" customHeight="1" x14ac:dyDescent="0.3">
      <c r="B118" s="20" t="str">
        <f t="shared" ref="B118:C119" si="78">B117</f>
        <v>Debilidad en herramientas, implementación y seguimiento de estándares de calidad</v>
      </c>
      <c r="C118" s="20" t="str">
        <f t="shared" si="78"/>
        <v>Mejorar la calidad de los servicios ofrecidos por los Prestadores del Servicio Público de Empleo</v>
      </c>
      <c r="D118" s="20" t="str">
        <f t="shared" ref="D118:E119" si="79">D117</f>
        <v xml:space="preserve">Dinamizar la Red de Prestadores implementando mecanismos de  interracción entre ellos y entre los Prestadores y la Unidad </v>
      </c>
      <c r="E118" s="20" t="str">
        <f t="shared" si="79"/>
        <v>Garantizar la calidad en la prestación del servicio por parte de los prestadores del SPE</v>
      </c>
      <c r="F118" s="25">
        <v>0.3</v>
      </c>
      <c r="G118" s="20" t="s">
        <v>254</v>
      </c>
      <c r="H118" s="25">
        <v>1</v>
      </c>
      <c r="I118" s="25"/>
      <c r="J118" s="20" t="s">
        <v>255</v>
      </c>
      <c r="K118" s="22">
        <v>42917</v>
      </c>
      <c r="L118" s="22">
        <v>43008</v>
      </c>
      <c r="M118" s="28" t="s">
        <v>256</v>
      </c>
      <c r="N118" s="48"/>
      <c r="O118" s="48"/>
      <c r="P118" s="48">
        <v>1</v>
      </c>
      <c r="Q118" s="48"/>
      <c r="R118" s="26" t="s">
        <v>237</v>
      </c>
      <c r="S118" s="8">
        <v>0</v>
      </c>
      <c r="T118" s="8">
        <v>0</v>
      </c>
      <c r="U118" s="48">
        <v>1</v>
      </c>
      <c r="V118" s="48">
        <v>0</v>
      </c>
      <c r="W118" s="15">
        <f t="shared" si="44"/>
        <v>1</v>
      </c>
      <c r="X118" s="16" t="s">
        <v>390</v>
      </c>
      <c r="Y118" s="16" t="s">
        <v>390</v>
      </c>
      <c r="Z118" s="16" t="s">
        <v>606</v>
      </c>
      <c r="AA118" s="16" t="s">
        <v>749</v>
      </c>
    </row>
    <row r="119" spans="2:27" s="11" customFormat="1" ht="324" x14ac:dyDescent="0.3">
      <c r="B119" s="20" t="str">
        <f t="shared" si="78"/>
        <v>Debilidad en herramientas, implementación y seguimiento de estándares de calidad</v>
      </c>
      <c r="C119" s="20" t="str">
        <f t="shared" si="78"/>
        <v>Mejorar la calidad de los servicios ofrecidos por los Prestadores del Servicio Público de Empleo</v>
      </c>
      <c r="D119" s="20" t="str">
        <f t="shared" si="79"/>
        <v xml:space="preserve">Dinamizar la Red de Prestadores implementando mecanismos de  interracción entre ellos y entre los Prestadores y la Unidad </v>
      </c>
      <c r="E119" s="20" t="str">
        <f t="shared" si="79"/>
        <v>Garantizar la calidad en la prestación del servicio por parte de los prestadores del SPE</v>
      </c>
      <c r="F119" s="32">
        <v>0.35</v>
      </c>
      <c r="G119" s="20" t="s">
        <v>257</v>
      </c>
      <c r="H119" s="25">
        <v>1</v>
      </c>
      <c r="I119" s="25"/>
      <c r="J119" s="20" t="s">
        <v>258</v>
      </c>
      <c r="K119" s="22">
        <v>42917</v>
      </c>
      <c r="L119" s="22">
        <v>43100</v>
      </c>
      <c r="M119" s="24" t="s">
        <v>259</v>
      </c>
      <c r="N119" s="48"/>
      <c r="O119" s="48"/>
      <c r="P119" s="48">
        <v>0.5</v>
      </c>
      <c r="Q119" s="48">
        <v>0.5</v>
      </c>
      <c r="R119" s="26" t="s">
        <v>237</v>
      </c>
      <c r="S119" s="8">
        <v>0</v>
      </c>
      <c r="T119" s="8">
        <v>0</v>
      </c>
      <c r="U119" s="48">
        <v>1</v>
      </c>
      <c r="V119" s="48">
        <v>0</v>
      </c>
      <c r="W119" s="15">
        <f t="shared" si="44"/>
        <v>1</v>
      </c>
      <c r="X119" s="16" t="s">
        <v>391</v>
      </c>
      <c r="Y119" s="16" t="s">
        <v>390</v>
      </c>
      <c r="Z119" s="16" t="s">
        <v>607</v>
      </c>
      <c r="AA119" s="16" t="s">
        <v>750</v>
      </c>
    </row>
    <row r="120" spans="2:27" s="11" customFormat="1" ht="129.75" customHeight="1" x14ac:dyDescent="0.3">
      <c r="B120" s="20" t="s">
        <v>24</v>
      </c>
      <c r="C120" s="20" t="s">
        <v>80</v>
      </c>
      <c r="D120" s="20" t="s">
        <v>187</v>
      </c>
      <c r="E120" s="20" t="s">
        <v>260</v>
      </c>
      <c r="F120" s="31">
        <v>1</v>
      </c>
      <c r="G120" s="20" t="s">
        <v>777</v>
      </c>
      <c r="H120" s="25">
        <v>1</v>
      </c>
      <c r="I120" s="25"/>
      <c r="J120" s="20" t="s">
        <v>261</v>
      </c>
      <c r="K120" s="22">
        <v>42745</v>
      </c>
      <c r="L120" s="22">
        <v>43100</v>
      </c>
      <c r="M120" s="24" t="s">
        <v>262</v>
      </c>
      <c r="N120" s="48">
        <v>0.25</v>
      </c>
      <c r="O120" s="48">
        <v>0.25</v>
      </c>
      <c r="P120" s="48">
        <v>0.25</v>
      </c>
      <c r="Q120" s="48">
        <v>0.25</v>
      </c>
      <c r="R120" s="26" t="s">
        <v>237</v>
      </c>
      <c r="S120" s="48">
        <v>0.25</v>
      </c>
      <c r="T120" s="48">
        <v>0.25</v>
      </c>
      <c r="U120" s="48">
        <v>0.25</v>
      </c>
      <c r="V120" s="48">
        <v>0.25</v>
      </c>
      <c r="W120" s="15">
        <f t="shared" si="44"/>
        <v>1</v>
      </c>
      <c r="X120" s="16" t="s">
        <v>392</v>
      </c>
      <c r="Y120" s="16" t="s">
        <v>489</v>
      </c>
      <c r="Z120" s="16" t="s">
        <v>608</v>
      </c>
      <c r="AA120" s="16" t="s">
        <v>751</v>
      </c>
    </row>
    <row r="121" spans="2:27" s="11" customFormat="1" ht="144" x14ac:dyDescent="0.3">
      <c r="B121" s="20" t="s">
        <v>263</v>
      </c>
      <c r="C121" s="20" t="s">
        <v>142</v>
      </c>
      <c r="D121" s="20" t="s">
        <v>217</v>
      </c>
      <c r="E121" s="20" t="s">
        <v>264</v>
      </c>
      <c r="F121" s="31">
        <v>1</v>
      </c>
      <c r="G121" s="20" t="s">
        <v>265</v>
      </c>
      <c r="H121" s="25">
        <v>1</v>
      </c>
      <c r="I121" s="25"/>
      <c r="J121" s="20" t="s">
        <v>266</v>
      </c>
      <c r="K121" s="22">
        <v>42745</v>
      </c>
      <c r="L121" s="22">
        <v>43079</v>
      </c>
      <c r="M121" s="24" t="s">
        <v>267</v>
      </c>
      <c r="N121" s="48">
        <v>0.25</v>
      </c>
      <c r="O121" s="48">
        <v>0.25</v>
      </c>
      <c r="P121" s="48">
        <v>0.25</v>
      </c>
      <c r="Q121" s="48">
        <v>0.25</v>
      </c>
      <c r="R121" s="26" t="s">
        <v>237</v>
      </c>
      <c r="S121" s="48">
        <v>0.25</v>
      </c>
      <c r="T121" s="48">
        <v>0.25</v>
      </c>
      <c r="U121" s="48">
        <v>0.25</v>
      </c>
      <c r="V121" s="48">
        <v>0.25</v>
      </c>
      <c r="W121" s="15">
        <f t="shared" si="44"/>
        <v>1</v>
      </c>
      <c r="X121" s="16" t="s">
        <v>393</v>
      </c>
      <c r="Y121" s="16" t="s">
        <v>490</v>
      </c>
      <c r="Z121" s="16" t="s">
        <v>490</v>
      </c>
      <c r="AA121" s="16" t="s">
        <v>490</v>
      </c>
    </row>
  </sheetData>
  <autoFilter ref="A1:BE121"/>
  <mergeCells count="1">
    <mergeCell ref="AA42:AA43"/>
  </mergeCells>
  <dataValidations count="9">
    <dataValidation type="list" allowBlank="1" showInputMessage="1" showErrorMessage="1" sqref="C47 C16:C18 C21 C32 C40 C13 C53 C50:C51 C2:C4 C55:C56 C10 C71 C104 C120:C121 C113:C114 C110:C111 C65:C66 C79 C84 C89 C93 C97 C100 C102 C107 C6">
      <formula1>OBJETIVO</formula1>
    </dataValidation>
    <dataValidation type="list" allowBlank="1" showInputMessage="1" showErrorMessage="1" sqref="D10:D32 D53 D65:D66 D55:D56 D2:D8 D71 D109:D111 D113 D40 D50:D51 D47 D78:D79">
      <formula1>INDIRECT(SUBSTITUTE(C2," ","_"))</formula1>
    </dataValidation>
    <dataValidation type="list" allowBlank="1" showInputMessage="1" showErrorMessage="1" sqref="D121 D89">
      <formula1>INDIRECT(SUBSTITUTE(C83," ","_"))</formula1>
    </dataValidation>
    <dataValidation type="list" allowBlank="1" showInputMessage="1" showErrorMessage="1" sqref="D84">
      <formula1>INDIRECT(SUBSTITUTE(C82," ","_"))</formula1>
    </dataValidation>
    <dataValidation type="list" allowBlank="1" showInputMessage="1" showErrorMessage="1" sqref="D97">
      <formula1>INDIRECT(SUBSTITUTE(C85," ","_"))</formula1>
    </dataValidation>
    <dataValidation type="list" allowBlank="1" showInputMessage="1" showErrorMessage="1" sqref="D100">
      <formula1>INDIRECT(SUBSTITUTE(C86," ","_"))</formula1>
    </dataValidation>
    <dataValidation type="list" allowBlank="1" showInputMessage="1" showErrorMessage="1" sqref="D104">
      <formula1>INDIRECT(SUBSTITUTE(C88," ","_"))</formula1>
    </dataValidation>
    <dataValidation type="list" allowBlank="1" showInputMessage="1" showErrorMessage="1" sqref="D102">
      <formula1>INDIRECT(SUBSTITUTE(C87," ","_"))</formula1>
    </dataValidation>
    <dataValidation type="list" allowBlank="1" showInputMessage="1" showErrorMessage="1" sqref="D120 D114">
      <formula1>INDIRECT(SUBSTITUTE(#REF!," ","_"))</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2017</vt:lpstr>
    </vt:vector>
  </TitlesOfParts>
  <Company>Home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Suárez</dc:creator>
  <cp:lastModifiedBy>Henry</cp:lastModifiedBy>
  <cp:revision/>
  <dcterms:created xsi:type="dcterms:W3CDTF">2015-12-07T17:12:22Z</dcterms:created>
  <dcterms:modified xsi:type="dcterms:W3CDTF">2018-03-08T15:39:25Z</dcterms:modified>
</cp:coreProperties>
</file>