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mc:AlternateContent xmlns:mc="http://schemas.openxmlformats.org/markup-compatibility/2006">
    <mc:Choice Requires="x15">
      <x15ac:absPath xmlns:x15ac="http://schemas.microsoft.com/office/spreadsheetml/2010/11/ac" url="K:\2020\Alexánder_Guzmán_García\1_Elaborar_Instructivos\10_Seguridad_Inf\Evidencias_Plan_Seguridad\2021\"/>
    </mc:Choice>
  </mc:AlternateContent>
  <xr:revisionPtr revIDLastSave="0" documentId="13_ncr:1_{12EFBB9E-5897-47F2-A6C8-D0F0A283D461}" xr6:coauthVersionLast="47" xr6:coauthVersionMax="47" xr10:uidLastSave="{00000000-0000-0000-0000-000000000000}"/>
  <bookViews>
    <workbookView xWindow="-120" yWindow="-120" windowWidth="20700" windowHeight="11160" xr2:uid="{00000000-000D-0000-FFFF-FFFF00000000}"/>
  </bookViews>
  <sheets>
    <sheet name="Plan De Seguridad y Privacidad " sheetId="3" r:id="rId1"/>
    <sheet name="Plan de Análisis y Tratamiento" sheetId="1" r:id="rId2"/>
  </sheets>
  <definedNames>
    <definedName name="_xlnm._FilterDatabase" localSheetId="1" hidden="1">'Plan de Análisis y Tratamiento'!$A$2:$N$7</definedName>
    <definedName name="_xlnm._FilterDatabase" localSheetId="0" hidden="1">'Plan De Seguridad y Privacidad '!$A$2:$N$27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0" i="3" l="1"/>
  <c r="N20" i="3" s="1"/>
  <c r="M21" i="3"/>
  <c r="N21" i="3"/>
  <c r="M22" i="3"/>
  <c r="N22" i="3" s="1"/>
  <c r="M23" i="3"/>
  <c r="N23" i="3"/>
  <c r="M24" i="3"/>
  <c r="N24" i="3" s="1"/>
  <c r="M25" i="3"/>
  <c r="N25" i="3"/>
  <c r="M26" i="3"/>
  <c r="N26" i="3" s="1"/>
  <c r="M27" i="3"/>
  <c r="N27" i="3"/>
  <c r="M19" i="3"/>
  <c r="N19" i="3" s="1"/>
  <c r="M18" i="3"/>
  <c r="N18" i="3" s="1"/>
  <c r="M17" i="3"/>
  <c r="N17" i="3" s="1"/>
  <c r="M16" i="3"/>
  <c r="N16" i="3" s="1"/>
  <c r="M15" i="3"/>
  <c r="N15" i="3" s="1"/>
  <c r="M14" i="3"/>
  <c r="N14" i="3" s="1"/>
  <c r="M13" i="3"/>
  <c r="N13" i="3" s="1"/>
  <c r="M12" i="3"/>
  <c r="N12" i="3" s="1"/>
  <c r="M11" i="3"/>
  <c r="N11" i="3" s="1"/>
  <c r="M10" i="3"/>
  <c r="N10" i="3" s="1"/>
  <c r="M9" i="3"/>
  <c r="N9" i="3" s="1"/>
  <c r="M8" i="3"/>
  <c r="N8" i="3" s="1"/>
  <c r="M7" i="3"/>
  <c r="N7" i="3" s="1"/>
  <c r="M6" i="3"/>
  <c r="N6" i="3" s="1"/>
  <c r="M5" i="3"/>
  <c r="N5" i="3" s="1"/>
  <c r="M4" i="3"/>
  <c r="N4" i="3" s="1"/>
  <c r="M3" i="3"/>
  <c r="N3" i="3" s="1"/>
  <c r="M8" i="1"/>
  <c r="N8" i="1" s="1"/>
  <c r="M9" i="1"/>
  <c r="N9" i="1" s="1"/>
  <c r="M10" i="1"/>
  <c r="N10" i="1" s="1"/>
  <c r="M11" i="1"/>
  <c r="N11" i="1" s="1"/>
  <c r="M12" i="1"/>
  <c r="N12" i="1" s="1"/>
  <c r="M13" i="1"/>
  <c r="N13" i="1" s="1"/>
  <c r="M14" i="1"/>
  <c r="N14" i="1" s="1"/>
  <c r="M15" i="1"/>
  <c r="N15" i="1" s="1"/>
  <c r="M16" i="1"/>
  <c r="N16" i="1" s="1"/>
  <c r="M3" i="1"/>
  <c r="N3" i="1" s="1"/>
  <c r="M4" i="1"/>
  <c r="N4" i="1" s="1"/>
  <c r="M5" i="1"/>
  <c r="N5" i="1" s="1"/>
  <c r="M6" i="1"/>
  <c r="N6" i="1" s="1"/>
  <c r="M7" i="1"/>
  <c r="N7" i="1" s="1"/>
</calcChain>
</file>

<file path=xl/sharedStrings.xml><?xml version="1.0" encoding="utf-8"?>
<sst xmlns="http://schemas.openxmlformats.org/spreadsheetml/2006/main" count="264" uniqueCount="83">
  <si>
    <t>EVIDENCIA O PRODUCTO</t>
  </si>
  <si>
    <t>Subdirección de Desarrollo y Tecnología</t>
  </si>
  <si>
    <t xml:space="preserve">Fechas Inicio </t>
  </si>
  <si>
    <t>Fecha Fin</t>
  </si>
  <si>
    <t>Correo Electrónico</t>
  </si>
  <si>
    <t>Ubicación y nombre entregable</t>
  </si>
  <si>
    <t>ACTIVIDAD</t>
  </si>
  <si>
    <t>Citación meet y presentación de la capacitación</t>
  </si>
  <si>
    <t>DETALLE DE LA ACTIVIDAD</t>
  </si>
  <si>
    <t>Alexánder Guzmán García</t>
  </si>
  <si>
    <t>Persona Responsable</t>
  </si>
  <si>
    <t>Avance primer bimestre</t>
  </si>
  <si>
    <t>Avance segundo bimestre</t>
  </si>
  <si>
    <t>Avance tercer bimestre</t>
  </si>
  <si>
    <t>Avance cuarto bimestre</t>
  </si>
  <si>
    <t>Enviar a cada subdirector el avance y el consolidado a la Dirección General</t>
  </si>
  <si>
    <t xml:space="preserve">Enviar el avance reportado en el instrumento de clasificación de activos. </t>
  </si>
  <si>
    <t>Descargar el instrumento de clasificación de activos</t>
  </si>
  <si>
    <t>Activos clasificados en el instrumento para tal fin</t>
  </si>
  <si>
    <t>Diseño Cápsula</t>
  </si>
  <si>
    <t>Descargar y revisar la completitud del instrumento de clasificación de activos</t>
  </si>
  <si>
    <t>Generación de Boletines o cápsulas relacionadas con Seguridad de la Información. (Dos por mes)</t>
  </si>
  <si>
    <t>Enviar el avance reportado en el instrumento de análisis y tratamiento de riesgos</t>
  </si>
  <si>
    <t>Documento del análisis y tratamiento de riesgos</t>
  </si>
  <si>
    <t>Área Responsable</t>
  </si>
  <si>
    <t>Avance Final</t>
  </si>
  <si>
    <t>Ítem</t>
  </si>
  <si>
    <t>PLAN DE SEGURIDAD
SUBDIRECCIÓN DE DESARROLLO Y TECNOLOGÍA</t>
  </si>
  <si>
    <t>Enviár al área de planeación los documentos generados para la revisión correspondiente.</t>
  </si>
  <si>
    <t>Oficialización y publicación en la intranet del Procedimiento Mantenimiento preventivo y correctivo de hardware y software - Formato Mantenimiento preventivo y correctivo de hardware y software</t>
  </si>
  <si>
    <t>Socializar el Procedimiento Mantenimiento preventivo y correctivo de hardware y software - Formato Mantenimiento preventivo y correctivo de hardware y software</t>
  </si>
  <si>
    <t>Realizar los ajustes solicitados por parte de Planeación al Procedimiento Mantenimiento preventivo y correctivo de hardware y software - Formato Mantenimiento preventivo y correctivo de hardware y software</t>
  </si>
  <si>
    <t>Realizar los ajustes solicitados</t>
  </si>
  <si>
    <t>Fabio Antonio Ballesteros Pinto</t>
  </si>
  <si>
    <t>Documento Publicado en la Intranet - Correo Electrónico</t>
  </si>
  <si>
    <t>Publicar en el Sistema Integrado de Gestión</t>
  </si>
  <si>
    <t xml:space="preserve">Capacitación </t>
  </si>
  <si>
    <t>Realizar los ajustes solicitados por parte de Planeación al Procedimiento Clasificación de Activos_SD&amp;T - Formato Inventario de activos de información SPE</t>
  </si>
  <si>
    <t>Oficialización y publicación en la intranet del Procedimiento Clasificación de Activos_SD&amp;T - Formato Inventario de activos de información SPE</t>
  </si>
  <si>
    <t>Realizar los ajustes solicitados por parte de Planeación al Procedimiento de análisis, valoración y tratamiento de riesgos de Seguridad de la Información - Formato del registro de riesgos de seguridad de la información</t>
  </si>
  <si>
    <t>Oficialización y publicación en la intranet del Procedimiento de análisis, valoración y tratamiento de riesgos de Seguridad de la Información - Formato del registro de riesgos de seguridad de la información - Formato tratamiento del riesgo</t>
  </si>
  <si>
    <t>Realizar los ajustes solicitados por parte de Planeación al Procedimiento de Gestión de Copias de Seguridad</t>
  </si>
  <si>
    <t>Oficialización y publicación en la intranet del Procedimiento de Gestión de Copias de Seguridad</t>
  </si>
  <si>
    <t>Socializar el Procedimiento de Gestión de Copias de Seguridad</t>
  </si>
  <si>
    <t>Realizar los ajustes solicitados por parte de Planeación al Procedimiento de gestión de incidentes de seguridad Informática - Formato registro de incidentes de seguridad de la información</t>
  </si>
  <si>
    <t>Oficialización y publicación en la intranet del Procedimiento de gestión de incidentes de seguridad Informática - Formato registro de incidentes de seguridad de la información</t>
  </si>
  <si>
    <t>Socializar el Procedimiento de gestión de incidentes de seguridad Informática - Formato registro de incidentes de seguridad de la información</t>
  </si>
  <si>
    <t>Realizar los ajustes solicitados por parte de Planeación al Procedimiento de las acciones de mitigación</t>
  </si>
  <si>
    <t>Oficialización y publicación en la intranet del Procedimiento de las acciones de mitigación</t>
  </si>
  <si>
    <t>Socializar el Procedimiento de las acciones de mitigación</t>
  </si>
  <si>
    <t>Solicitar la actualización del instrumento  Formato Inventario de activos de información SPE</t>
  </si>
  <si>
    <t xml:space="preserve">Enviar correo </t>
  </si>
  <si>
    <t xml:space="preserve">Generar Procedimiento Control de accesos - Matriz Control de accesos </t>
  </si>
  <si>
    <t>Crear matriz y Documento</t>
  </si>
  <si>
    <t>Procedimiento Control de accesos y Matriz Control de accesos</t>
  </si>
  <si>
    <t>Revisar el instrumento de clasificación de activos - Formato Inventario de activos de información SPE</t>
  </si>
  <si>
    <t>Revisar el instrumento de análisis y tratamiento de riesgos - Formato del registro de riesgos de seguridad de la información</t>
  </si>
  <si>
    <t>Aplicar los controles establecidos en el Formato del registro de riesgos de seguridad de la información validando la eficacia de las salvaguardas</t>
  </si>
  <si>
    <t>Estimar la probabilidad de ocurrencia del impacto residual de  la eficacia de las salvaguardas</t>
  </si>
  <si>
    <t>Establecer la estrategia a seguir para el riesgo identificado en el Formato del registro de riesgos de seguridad de la información</t>
  </si>
  <si>
    <t>Establecer la eficacia de la protección  en el Formato del registro de riesgos de seguridad de la información</t>
  </si>
  <si>
    <t>Establecer el nivel de madurez de la salvaguarda  en el Formato del registro de riesgos de seguridad de la información</t>
  </si>
  <si>
    <t>Envió de procedimientos y formatos de: 
Procedimiento Mantenimiento preventivo y correctivo de hardware y software
Formato Mantenimiento preventivo y correctivo de hardware y software 
Procedimiento Clasificación de Activos_SD&amp;T  
Formato Inventario de activos de información SPE 2021  (https://docs.google.com/spreadsheets/d/1a05IlVVL8F5Bgc-AMDW6QWAxI3WfSAs7/edit#gid=1010794196) 
Procedimiento de análisis, valoración y tratamiento de riesgos de Seguridad de la Información 
Formato del registro de riesgos de seguridad de la información (https://docs.google.com/spreadsheets/d/1DraaQsNtMQ0HraRIXtFFVDq_zZmRNoGTQKJWE4GBZps/edit#gid=0 ) 
Formato tratamiento del riesgo
Procedimiento de Gestión de Copias de Seguridad 
Procedimiento de gestión de incidentes de seguridad Informática
Formato registro de incidentes de seguridad de la información  
Procedimiento de las acciones de mitigación 
DE-P-02-Política_Protección_de_Datos_2022</t>
  </si>
  <si>
    <t>Realizar los ajustes solicitados por parte de Planeación a la Política Protección de Datos</t>
  </si>
  <si>
    <t>Oficialización y publicación en la intranet la Política Protección de Datos</t>
  </si>
  <si>
    <t>Verificar la eficacia de los controles indicados por el propietario del activo de infromación.</t>
  </si>
  <si>
    <t>Ejecutar el procedimiento de las acciones de mitigación</t>
  </si>
  <si>
    <t>Realizar la valoración de la consecuencia o impacto residual de  la eficacia de las salvaguardas</t>
  </si>
  <si>
    <t>Generar de Google Workspace – Informe de uso de seguridad</t>
  </si>
  <si>
    <t>Realizar sesiones de sensibilización sobre seguridad de la información y controles del sistema de gestión de seguridad de la información instituciona</t>
  </si>
  <si>
    <t>Sensibilización sobre la Política de Seguridad y Privacidad de la Información</t>
  </si>
  <si>
    <t>Realizar actividades de inducción y reinducción de los funcionarios a la Unidad del SPE con capacitaciones en materia de seguridad de la información, protección de datos personales y controlesdel sistema de gestión de seguridad de la información</t>
  </si>
  <si>
    <t>Plan de Sensibilización y comunicación de Seguridad de la Información 2022</t>
  </si>
  <si>
    <t xml:space="preserve">Diseño del Plan </t>
  </si>
  <si>
    <t xml:space="preserve">Generar el Informe </t>
  </si>
  <si>
    <t xml:space="preserve">Validar los procedimeintos y formatos implementados </t>
  </si>
  <si>
    <t>Socializar la Política Protección de Datos - Unidad</t>
  </si>
  <si>
    <t>Informe mensual</t>
  </si>
  <si>
    <t>https://drive.google.com/drive/u/0/folders/1NpUVbj4ZMldCNN5YIT27YbJVpErnzCjC</t>
  </si>
  <si>
    <t>https://drive.google.com/drive/u/0/folders/11cIN--HbwoJFG8EwE6hx1Cbt_alf0szq</t>
  </si>
  <si>
    <t>Valdiar los procedimientos - formatos enviados</t>
  </si>
  <si>
    <t>Diseño Campaña - Capacitaciones</t>
  </si>
  <si>
    <t>Diseño Campaña - Citación meet y presentación de la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</si>
</sst>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24"/>
      <color theme="1"/>
      <name val="Arial Narrow"/>
      <family val="2"/>
    </font>
    <font>
      <b/>
      <sz val="12"/>
      <color theme="1"/>
      <name val="Arial Narrow"/>
      <family val="2"/>
    </font>
    <font>
      <sz val="12"/>
      <color theme="1"/>
      <name val="Arial Narrow"/>
      <family val="2"/>
    </font>
    <font>
      <sz val="12"/>
      <color rgb="FF000000"/>
      <name val="Arial Narrow"/>
      <family val="2"/>
    </font>
    <font>
      <u/>
      <sz val="11"/>
      <color theme="10"/>
      <name val="Calibri"/>
      <family val="2"/>
      <scheme val="minor"/>
    </font>
  </fonts>
  <fills count="4">
    <fill>
      <patternFill patternType="none"/>
    </fill>
    <fill>
      <patternFill patternType="gray125"/>
    </fill>
    <fill>
      <patternFill patternType="solid">
        <fgColor indexed="65"/>
        <bgColor indexed="64"/>
      </patternFill>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0" fillId="2" borderId="0" xfId="0" applyFill="1"/>
    <xf numFmtId="0" fontId="0" fillId="2" borderId="0" xfId="0" applyFill="1" applyAlignment="1">
      <alignment horizontal="center" vertical="center" wrapText="1"/>
    </xf>
    <xf numFmtId="0" fontId="0" fillId="0" borderId="0" xfId="0" applyFont="1" applyFill="1" applyAlignment="1">
      <alignment vertical="center" wrapText="1"/>
    </xf>
    <xf numFmtId="0" fontId="2" fillId="3"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9" fontId="0" fillId="0" borderId="1" xfId="0" applyNumberFormat="1" applyFont="1" applyFill="1" applyBorder="1" applyAlignment="1">
      <alignment vertical="center" wrapText="1"/>
    </xf>
    <xf numFmtId="0" fontId="0" fillId="0" borderId="1" xfId="0" applyFont="1" applyFill="1" applyBorder="1" applyAlignment="1">
      <alignment vertical="center" wrapText="1"/>
    </xf>
    <xf numFmtId="0" fontId="4" fillId="0" borderId="1" xfId="0" applyFont="1" applyBorder="1" applyAlignment="1">
      <alignment horizontal="left" vertical="center" wrapText="1"/>
    </xf>
    <xf numFmtId="0" fontId="0" fillId="2" borderId="1" xfId="0" applyFill="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187778</xdr:colOff>
      <xdr:row>0</xdr:row>
      <xdr:rowOff>31297</xdr:rowOff>
    </xdr:from>
    <xdr:to>
      <xdr:col>0</xdr:col>
      <xdr:colOff>3245674</xdr:colOff>
      <xdr:row>0</xdr:row>
      <xdr:rowOff>1028814</xdr:rowOff>
    </xdr:to>
    <xdr:pic>
      <xdr:nvPicPr>
        <xdr:cNvPr id="2" name="Imagen 1">
          <a:extLst>
            <a:ext uri="{FF2B5EF4-FFF2-40B4-BE49-F238E27FC236}">
              <a16:creationId xmlns:a16="http://schemas.microsoft.com/office/drawing/2014/main" id="{01E68394-1F21-443C-955C-1608F484B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3128" y="31297"/>
          <a:ext cx="3061607" cy="997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397328</xdr:colOff>
      <xdr:row>0</xdr:row>
      <xdr:rowOff>31297</xdr:rowOff>
    </xdr:from>
    <xdr:to>
      <xdr:col>0</xdr:col>
      <xdr:colOff>3451142</xdr:colOff>
      <xdr:row>0</xdr:row>
      <xdr:rowOff>1028814</xdr:rowOff>
    </xdr:to>
    <xdr:pic>
      <xdr:nvPicPr>
        <xdr:cNvPr id="2" name="Imagen 1">
          <a:extLst>
            <a:ext uri="{FF2B5EF4-FFF2-40B4-BE49-F238E27FC236}">
              <a16:creationId xmlns:a16="http://schemas.microsoft.com/office/drawing/2014/main" id="{E9025E13-1584-4636-B0B7-FD0F32391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2678" y="31297"/>
          <a:ext cx="3061607" cy="997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B8667-CBBB-4514-B1D7-2A127BDBFB01}">
  <dimension ref="A1:N27"/>
  <sheetViews>
    <sheetView tabSelected="1" zoomScale="112" zoomScaleNormal="112" workbookViewId="0">
      <pane ySplit="2" topLeftCell="A3" activePane="bottomLeft" state="frozen"/>
      <selection activeCell="C1" sqref="C1"/>
      <selection pane="bottomLeft" activeCell="A3" sqref="A3"/>
    </sheetView>
  </sheetViews>
  <sheetFormatPr baseColWidth="10" defaultRowHeight="15" x14ac:dyDescent="0.25"/>
  <cols>
    <col min="1" max="1" width="75.7109375" style="1" customWidth="1"/>
    <col min="2" max="2" width="120.7109375" style="1" customWidth="1"/>
    <col min="3" max="3" width="38.42578125" style="1" customWidth="1"/>
    <col min="4" max="4" width="40.140625" style="1" customWidth="1"/>
    <col min="5" max="5" width="44" style="1" customWidth="1"/>
    <col min="6" max="6" width="48.7109375" style="1" customWidth="1"/>
    <col min="7" max="9" width="18.85546875" style="1" customWidth="1"/>
    <col min="10" max="10" width="20.28515625" style="1" bestFit="1" customWidth="1"/>
    <col min="11" max="11" width="17.5703125" style="1" bestFit="1" customWidth="1"/>
    <col min="12" max="12" width="18.140625" style="1" bestFit="1" customWidth="1"/>
    <col min="13" max="13" width="11.42578125" style="1"/>
    <col min="14" max="14" width="20.5703125" style="1" customWidth="1"/>
    <col min="15" max="16384" width="11.42578125" style="1"/>
  </cols>
  <sheetData>
    <row r="1" spans="1:14" ht="83.25" customHeight="1" x14ac:dyDescent="0.25">
      <c r="A1" s="13" t="s">
        <v>27</v>
      </c>
      <c r="B1" s="14"/>
      <c r="C1" s="14"/>
      <c r="D1" s="14"/>
      <c r="E1" s="14"/>
      <c r="F1" s="14"/>
      <c r="G1" s="14"/>
      <c r="H1" s="14"/>
      <c r="I1" s="14"/>
      <c r="J1" s="14"/>
      <c r="K1" s="14"/>
      <c r="L1" s="14"/>
      <c r="M1" s="14"/>
      <c r="N1" s="14"/>
    </row>
    <row r="2" spans="1:14" s="2" customFormat="1" ht="45" customHeight="1" x14ac:dyDescent="0.25">
      <c r="A2" s="4" t="s">
        <v>6</v>
      </c>
      <c r="B2" s="4" t="s">
        <v>8</v>
      </c>
      <c r="C2" s="4" t="s">
        <v>24</v>
      </c>
      <c r="D2" s="4" t="s">
        <v>10</v>
      </c>
      <c r="E2" s="4" t="s">
        <v>0</v>
      </c>
      <c r="F2" s="4" t="s">
        <v>5</v>
      </c>
      <c r="G2" s="4" t="s">
        <v>2</v>
      </c>
      <c r="H2" s="4" t="s">
        <v>3</v>
      </c>
      <c r="I2" s="4" t="s">
        <v>11</v>
      </c>
      <c r="J2" s="4" t="s">
        <v>12</v>
      </c>
      <c r="K2" s="4" t="s">
        <v>13</v>
      </c>
      <c r="L2" s="4" t="s">
        <v>14</v>
      </c>
      <c r="M2" s="4" t="s">
        <v>25</v>
      </c>
      <c r="N2" s="4" t="s">
        <v>26</v>
      </c>
    </row>
    <row r="3" spans="1:14" s="3" customFormat="1" ht="253.5" customHeight="1" x14ac:dyDescent="0.25">
      <c r="A3" s="15" t="s">
        <v>28</v>
      </c>
      <c r="B3" s="11" t="s">
        <v>62</v>
      </c>
      <c r="C3" s="5" t="s">
        <v>1</v>
      </c>
      <c r="D3" s="5" t="s">
        <v>9</v>
      </c>
      <c r="E3" s="11" t="s">
        <v>4</v>
      </c>
      <c r="F3" s="16" t="s">
        <v>78</v>
      </c>
      <c r="G3" s="6">
        <v>44587</v>
      </c>
      <c r="H3" s="6">
        <v>44587</v>
      </c>
      <c r="I3" s="7"/>
      <c r="J3" s="7"/>
      <c r="K3" s="8"/>
      <c r="L3" s="8"/>
      <c r="M3" s="9">
        <f>+SUM(I3:L3)</f>
        <v>0</v>
      </c>
      <c r="N3" s="10" t="str">
        <f>IF(M3=100%,"Gestionado","En Gestión")</f>
        <v>En Gestión</v>
      </c>
    </row>
    <row r="4" spans="1:14" s="3" customFormat="1" ht="31.5" x14ac:dyDescent="0.25">
      <c r="A4" s="15" t="s">
        <v>75</v>
      </c>
      <c r="B4" s="11" t="s">
        <v>80</v>
      </c>
      <c r="C4" s="5" t="s">
        <v>1</v>
      </c>
      <c r="D4" s="5" t="s">
        <v>33</v>
      </c>
      <c r="E4" s="11" t="s">
        <v>4</v>
      </c>
      <c r="F4" s="16" t="s">
        <v>78</v>
      </c>
      <c r="G4" s="6">
        <v>44592</v>
      </c>
      <c r="H4" s="6">
        <v>44603</v>
      </c>
      <c r="I4" s="7"/>
      <c r="J4" s="7"/>
      <c r="K4" s="8"/>
      <c r="L4" s="8"/>
      <c r="M4" s="9">
        <f t="shared" ref="M4:M26" si="0">+SUM(I4:L4)</f>
        <v>0</v>
      </c>
      <c r="N4" s="10" t="str">
        <f t="shared" ref="N4:N26" si="1">IF(M4=100%,"Gestionado","En Gestión")</f>
        <v>En Gestión</v>
      </c>
    </row>
    <row r="5" spans="1:14" s="3" customFormat="1" ht="78.75" x14ac:dyDescent="0.25">
      <c r="A5" s="15" t="s">
        <v>31</v>
      </c>
      <c r="B5" s="11" t="s">
        <v>32</v>
      </c>
      <c r="C5" s="5" t="s">
        <v>1</v>
      </c>
      <c r="D5" s="5" t="s">
        <v>9</v>
      </c>
      <c r="E5" s="11" t="s">
        <v>4</v>
      </c>
      <c r="F5" s="16" t="s">
        <v>78</v>
      </c>
      <c r="G5" s="6">
        <v>44603</v>
      </c>
      <c r="H5" s="6">
        <v>44610</v>
      </c>
      <c r="I5" s="7"/>
      <c r="J5" s="7"/>
      <c r="K5" s="8"/>
      <c r="L5" s="8"/>
      <c r="M5" s="9">
        <f t="shared" si="0"/>
        <v>0</v>
      </c>
      <c r="N5" s="10" t="str">
        <f t="shared" si="1"/>
        <v>En Gestión</v>
      </c>
    </row>
    <row r="6" spans="1:14" s="3" customFormat="1" ht="45" customHeight="1" x14ac:dyDescent="0.25">
      <c r="A6" s="15" t="s">
        <v>29</v>
      </c>
      <c r="B6" s="11" t="s">
        <v>35</v>
      </c>
      <c r="C6" s="5" t="s">
        <v>1</v>
      </c>
      <c r="D6" s="5" t="s">
        <v>33</v>
      </c>
      <c r="E6" s="11" t="s">
        <v>34</v>
      </c>
      <c r="F6" s="16" t="s">
        <v>78</v>
      </c>
      <c r="G6" s="6">
        <v>44610</v>
      </c>
      <c r="H6" s="6">
        <v>44617</v>
      </c>
      <c r="I6" s="7"/>
      <c r="J6" s="7"/>
      <c r="K6" s="8"/>
      <c r="L6" s="8"/>
      <c r="M6" s="9">
        <f t="shared" si="0"/>
        <v>0</v>
      </c>
      <c r="N6" s="10" t="str">
        <f t="shared" si="1"/>
        <v>En Gestión</v>
      </c>
    </row>
    <row r="7" spans="1:14" s="3" customFormat="1" ht="45" customHeight="1" x14ac:dyDescent="0.25">
      <c r="A7" s="15" t="s">
        <v>30</v>
      </c>
      <c r="B7" s="11" t="s">
        <v>36</v>
      </c>
      <c r="C7" s="5" t="s">
        <v>1</v>
      </c>
      <c r="D7" s="5" t="s">
        <v>9</v>
      </c>
      <c r="E7" s="11" t="s">
        <v>7</v>
      </c>
      <c r="F7" s="16" t="s">
        <v>78</v>
      </c>
      <c r="G7" s="6">
        <v>44617</v>
      </c>
      <c r="H7" s="6">
        <v>44624</v>
      </c>
      <c r="I7" s="7"/>
      <c r="J7" s="7"/>
      <c r="K7" s="8"/>
      <c r="L7" s="8"/>
      <c r="M7" s="9">
        <f t="shared" si="0"/>
        <v>0</v>
      </c>
      <c r="N7" s="10" t="str">
        <f t="shared" si="1"/>
        <v>En Gestión</v>
      </c>
    </row>
    <row r="8" spans="1:14" s="3" customFormat="1" ht="45" customHeight="1" x14ac:dyDescent="0.25">
      <c r="A8" s="15" t="s">
        <v>37</v>
      </c>
      <c r="B8" s="11" t="s">
        <v>32</v>
      </c>
      <c r="C8" s="5" t="s">
        <v>1</v>
      </c>
      <c r="D8" s="5" t="s">
        <v>9</v>
      </c>
      <c r="E8" s="11" t="s">
        <v>4</v>
      </c>
      <c r="F8" s="16" t="s">
        <v>78</v>
      </c>
      <c r="G8" s="6">
        <v>44627</v>
      </c>
      <c r="H8" s="6">
        <v>44638</v>
      </c>
      <c r="I8" s="7"/>
      <c r="J8" s="7"/>
      <c r="K8" s="8"/>
      <c r="L8" s="8"/>
      <c r="M8" s="9">
        <f t="shared" si="0"/>
        <v>0</v>
      </c>
      <c r="N8" s="10" t="str">
        <f t="shared" si="1"/>
        <v>En Gestión</v>
      </c>
    </row>
    <row r="9" spans="1:14" s="3" customFormat="1" ht="45" customHeight="1" x14ac:dyDescent="0.25">
      <c r="A9" s="15" t="s">
        <v>38</v>
      </c>
      <c r="B9" s="11" t="s">
        <v>35</v>
      </c>
      <c r="C9" s="5" t="s">
        <v>1</v>
      </c>
      <c r="D9" s="5" t="s">
        <v>33</v>
      </c>
      <c r="E9" s="11" t="s">
        <v>34</v>
      </c>
      <c r="F9" s="16" t="s">
        <v>78</v>
      </c>
      <c r="G9" s="6">
        <v>44638</v>
      </c>
      <c r="H9" s="6">
        <v>44651</v>
      </c>
      <c r="I9" s="7"/>
      <c r="J9" s="7"/>
      <c r="K9" s="8"/>
      <c r="L9" s="8"/>
      <c r="M9" s="9">
        <f t="shared" si="0"/>
        <v>0</v>
      </c>
      <c r="N9" s="10" t="str">
        <f t="shared" si="1"/>
        <v>En Gestión</v>
      </c>
    </row>
    <row r="10" spans="1:14" s="3" customFormat="1" ht="45" customHeight="1" x14ac:dyDescent="0.25">
      <c r="A10" s="15" t="s">
        <v>50</v>
      </c>
      <c r="B10" s="11" t="s">
        <v>51</v>
      </c>
      <c r="C10" s="5" t="s">
        <v>1</v>
      </c>
      <c r="D10" s="5" t="s">
        <v>9</v>
      </c>
      <c r="E10" s="10" t="s">
        <v>4</v>
      </c>
      <c r="F10" s="16" t="s">
        <v>78</v>
      </c>
      <c r="G10" s="6">
        <v>44652</v>
      </c>
      <c r="H10" s="6">
        <v>44704</v>
      </c>
      <c r="I10" s="7"/>
      <c r="J10" s="7"/>
      <c r="K10" s="8"/>
      <c r="L10" s="8"/>
      <c r="M10" s="9">
        <f t="shared" si="0"/>
        <v>0</v>
      </c>
      <c r="N10" s="10" t="str">
        <f t="shared" si="1"/>
        <v>En Gestión</v>
      </c>
    </row>
    <row r="11" spans="1:14" s="3" customFormat="1" ht="45" customHeight="1" x14ac:dyDescent="0.25">
      <c r="A11" s="15" t="s">
        <v>55</v>
      </c>
      <c r="B11" s="11" t="s">
        <v>20</v>
      </c>
      <c r="C11" s="5" t="s">
        <v>1</v>
      </c>
      <c r="D11" s="5" t="s">
        <v>9</v>
      </c>
      <c r="E11" s="11" t="s">
        <v>18</v>
      </c>
      <c r="F11" s="16" t="s">
        <v>78</v>
      </c>
      <c r="G11" s="6">
        <v>44704</v>
      </c>
      <c r="H11" s="6">
        <v>44715</v>
      </c>
      <c r="I11" s="7"/>
      <c r="J11" s="7"/>
      <c r="K11" s="8"/>
      <c r="L11" s="8"/>
      <c r="M11" s="9">
        <f t="shared" si="0"/>
        <v>0</v>
      </c>
      <c r="N11" s="10" t="str">
        <f t="shared" si="1"/>
        <v>En Gestión</v>
      </c>
    </row>
    <row r="12" spans="1:14" s="3" customFormat="1" ht="45" customHeight="1" x14ac:dyDescent="0.25">
      <c r="A12" s="15" t="s">
        <v>16</v>
      </c>
      <c r="B12" s="11" t="s">
        <v>15</v>
      </c>
      <c r="C12" s="5" t="s">
        <v>1</v>
      </c>
      <c r="D12" s="5" t="s">
        <v>9</v>
      </c>
      <c r="E12" s="11" t="s">
        <v>18</v>
      </c>
      <c r="F12" s="16" t="s">
        <v>78</v>
      </c>
      <c r="G12" s="6">
        <v>44715</v>
      </c>
      <c r="H12" s="6">
        <v>44718</v>
      </c>
      <c r="I12" s="7"/>
      <c r="J12" s="7"/>
      <c r="K12" s="8"/>
      <c r="L12" s="8"/>
      <c r="M12" s="9">
        <f t="shared" si="0"/>
        <v>0</v>
      </c>
      <c r="N12" s="10" t="str">
        <f t="shared" si="1"/>
        <v>En Gestión</v>
      </c>
    </row>
    <row r="13" spans="1:14" s="3" customFormat="1" ht="31.5" x14ac:dyDescent="0.25">
      <c r="A13" s="15" t="s">
        <v>41</v>
      </c>
      <c r="B13" s="11" t="s">
        <v>32</v>
      </c>
      <c r="C13" s="5" t="s">
        <v>1</v>
      </c>
      <c r="D13" s="5" t="s">
        <v>9</v>
      </c>
      <c r="E13" s="11" t="s">
        <v>4</v>
      </c>
      <c r="F13" s="16" t="s">
        <v>78</v>
      </c>
      <c r="G13" s="6">
        <v>44669</v>
      </c>
      <c r="H13" s="6">
        <v>44680</v>
      </c>
      <c r="I13" s="7"/>
      <c r="J13" s="7"/>
      <c r="K13" s="7"/>
      <c r="L13" s="8"/>
      <c r="M13" s="9">
        <f t="shared" si="0"/>
        <v>0</v>
      </c>
      <c r="N13" s="10" t="str">
        <f t="shared" si="1"/>
        <v>En Gestión</v>
      </c>
    </row>
    <row r="14" spans="1:14" s="3" customFormat="1" ht="31.5" x14ac:dyDescent="0.25">
      <c r="A14" s="15" t="s">
        <v>42</v>
      </c>
      <c r="B14" s="11" t="s">
        <v>35</v>
      </c>
      <c r="C14" s="5" t="s">
        <v>1</v>
      </c>
      <c r="D14" s="5" t="s">
        <v>33</v>
      </c>
      <c r="E14" s="11" t="s">
        <v>34</v>
      </c>
      <c r="F14" s="16" t="s">
        <v>78</v>
      </c>
      <c r="G14" s="6">
        <v>44680</v>
      </c>
      <c r="H14" s="6">
        <v>44687</v>
      </c>
      <c r="I14" s="7"/>
      <c r="J14" s="7"/>
      <c r="K14" s="7"/>
      <c r="L14" s="8"/>
      <c r="M14" s="9">
        <f t="shared" si="0"/>
        <v>0</v>
      </c>
      <c r="N14" s="10" t="str">
        <f t="shared" si="1"/>
        <v>En Gestión</v>
      </c>
    </row>
    <row r="15" spans="1:14" s="3" customFormat="1" ht="30" x14ac:dyDescent="0.25">
      <c r="A15" s="15" t="s">
        <v>43</v>
      </c>
      <c r="B15" s="11" t="s">
        <v>36</v>
      </c>
      <c r="C15" s="5" t="s">
        <v>1</v>
      </c>
      <c r="D15" s="5" t="s">
        <v>9</v>
      </c>
      <c r="E15" s="11" t="s">
        <v>7</v>
      </c>
      <c r="F15" s="16" t="s">
        <v>78</v>
      </c>
      <c r="G15" s="6">
        <v>44690</v>
      </c>
      <c r="H15" s="6">
        <v>44701</v>
      </c>
      <c r="I15" s="7"/>
      <c r="J15" s="7"/>
      <c r="K15" s="7"/>
      <c r="L15" s="8"/>
      <c r="M15" s="9">
        <f t="shared" si="0"/>
        <v>0</v>
      </c>
      <c r="N15" s="10" t="str">
        <f t="shared" si="1"/>
        <v>En Gestión</v>
      </c>
    </row>
    <row r="16" spans="1:14" s="3" customFormat="1" ht="47.25" x14ac:dyDescent="0.25">
      <c r="A16" s="15" t="s">
        <v>44</v>
      </c>
      <c r="B16" s="11" t="s">
        <v>32</v>
      </c>
      <c r="C16" s="5" t="s">
        <v>1</v>
      </c>
      <c r="D16" s="5" t="s">
        <v>9</v>
      </c>
      <c r="E16" s="11" t="s">
        <v>4</v>
      </c>
      <c r="F16" s="16" t="s">
        <v>78</v>
      </c>
      <c r="G16" s="6">
        <v>44704</v>
      </c>
      <c r="H16" s="6">
        <v>44715</v>
      </c>
      <c r="I16" s="7"/>
      <c r="J16" s="7"/>
      <c r="K16" s="7"/>
      <c r="L16" s="8"/>
      <c r="M16" s="9">
        <f t="shared" si="0"/>
        <v>0</v>
      </c>
      <c r="N16" s="10" t="str">
        <f t="shared" si="1"/>
        <v>En Gestión</v>
      </c>
    </row>
    <row r="17" spans="1:14" s="3" customFormat="1" ht="47.25" x14ac:dyDescent="0.25">
      <c r="A17" s="15" t="s">
        <v>45</v>
      </c>
      <c r="B17" s="11" t="s">
        <v>35</v>
      </c>
      <c r="C17" s="5" t="s">
        <v>1</v>
      </c>
      <c r="D17" s="5" t="s">
        <v>33</v>
      </c>
      <c r="E17" s="11" t="s">
        <v>34</v>
      </c>
      <c r="F17" s="16" t="s">
        <v>78</v>
      </c>
      <c r="G17" s="6">
        <v>44715</v>
      </c>
      <c r="H17" s="6">
        <v>44729</v>
      </c>
      <c r="I17" s="7"/>
      <c r="J17" s="7"/>
      <c r="K17" s="7"/>
      <c r="L17" s="8"/>
      <c r="M17" s="9">
        <f t="shared" si="0"/>
        <v>0</v>
      </c>
      <c r="N17" s="10" t="str">
        <f t="shared" si="1"/>
        <v>En Gestión</v>
      </c>
    </row>
    <row r="18" spans="1:14" s="3" customFormat="1" ht="31.5" x14ac:dyDescent="0.25">
      <c r="A18" s="15" t="s">
        <v>46</v>
      </c>
      <c r="B18" s="11" t="s">
        <v>36</v>
      </c>
      <c r="C18" s="5" t="s">
        <v>1</v>
      </c>
      <c r="D18" s="5" t="s">
        <v>9</v>
      </c>
      <c r="E18" s="11" t="s">
        <v>7</v>
      </c>
      <c r="F18" s="16" t="s">
        <v>78</v>
      </c>
      <c r="G18" s="6">
        <v>44767</v>
      </c>
      <c r="H18" s="6">
        <v>44792</v>
      </c>
      <c r="I18" s="7"/>
      <c r="J18" s="7"/>
      <c r="K18" s="7"/>
      <c r="L18" s="8"/>
      <c r="M18" s="9">
        <f t="shared" si="0"/>
        <v>0</v>
      </c>
      <c r="N18" s="10" t="str">
        <f t="shared" si="1"/>
        <v>En Gestión</v>
      </c>
    </row>
    <row r="19" spans="1:14" s="3" customFormat="1" ht="65.25" customHeight="1" x14ac:dyDescent="0.25">
      <c r="A19" s="15" t="s">
        <v>70</v>
      </c>
      <c r="B19" s="11" t="s">
        <v>81</v>
      </c>
      <c r="C19" s="5" t="s">
        <v>1</v>
      </c>
      <c r="D19" s="5" t="s">
        <v>9</v>
      </c>
      <c r="E19" s="11" t="s">
        <v>82</v>
      </c>
      <c r="F19" s="16" t="s">
        <v>78</v>
      </c>
      <c r="G19" s="6">
        <v>44562</v>
      </c>
      <c r="H19" s="6">
        <v>44926</v>
      </c>
      <c r="I19" s="7"/>
      <c r="J19" s="7"/>
      <c r="K19" s="8"/>
      <c r="L19" s="7"/>
      <c r="M19" s="9">
        <f t="shared" si="0"/>
        <v>0</v>
      </c>
      <c r="N19" s="10" t="str">
        <f t="shared" si="1"/>
        <v>En Gestión</v>
      </c>
    </row>
    <row r="20" spans="1:14" s="3" customFormat="1" ht="65.25" customHeight="1" x14ac:dyDescent="0.25">
      <c r="A20" s="15" t="s">
        <v>69</v>
      </c>
      <c r="B20" s="11" t="s">
        <v>73</v>
      </c>
      <c r="C20" s="5" t="s">
        <v>1</v>
      </c>
      <c r="D20" s="5" t="s">
        <v>9</v>
      </c>
      <c r="E20" s="11" t="s">
        <v>72</v>
      </c>
      <c r="F20" s="16" t="s">
        <v>78</v>
      </c>
      <c r="G20" s="6">
        <v>44562</v>
      </c>
      <c r="H20" s="6">
        <v>44926</v>
      </c>
      <c r="I20" s="7"/>
      <c r="J20" s="7"/>
      <c r="K20" s="8"/>
      <c r="L20" s="7"/>
      <c r="M20" s="9">
        <f t="shared" ref="M20:M27" si="2">+SUM(I20:L20)</f>
        <v>0</v>
      </c>
      <c r="N20" s="10" t="str">
        <f t="shared" ref="N20:N27" si="3">IF(M20=100%,"Gestionado","En Gestión")</f>
        <v>En Gestión</v>
      </c>
    </row>
    <row r="21" spans="1:14" s="3" customFormat="1" ht="65.25" customHeight="1" x14ac:dyDescent="0.25">
      <c r="A21" s="15" t="s">
        <v>71</v>
      </c>
      <c r="B21" s="11" t="s">
        <v>36</v>
      </c>
      <c r="C21" s="5" t="s">
        <v>1</v>
      </c>
      <c r="D21" s="5" t="s">
        <v>9</v>
      </c>
      <c r="E21" s="11" t="s">
        <v>7</v>
      </c>
      <c r="F21" s="16" t="s">
        <v>78</v>
      </c>
      <c r="G21" s="6">
        <v>44562</v>
      </c>
      <c r="H21" s="6">
        <v>44926</v>
      </c>
      <c r="I21" s="7"/>
      <c r="J21" s="7"/>
      <c r="K21" s="8"/>
      <c r="L21" s="7"/>
      <c r="M21" s="9">
        <f t="shared" si="2"/>
        <v>0</v>
      </c>
      <c r="N21" s="10" t="str">
        <f t="shared" si="3"/>
        <v>En Gestión</v>
      </c>
    </row>
    <row r="22" spans="1:14" s="3" customFormat="1" ht="65.25" customHeight="1" x14ac:dyDescent="0.25">
      <c r="A22" s="15" t="s">
        <v>21</v>
      </c>
      <c r="B22" s="11" t="s">
        <v>19</v>
      </c>
      <c r="C22" s="5" t="s">
        <v>1</v>
      </c>
      <c r="D22" s="5" t="s">
        <v>9</v>
      </c>
      <c r="E22" s="11" t="s">
        <v>19</v>
      </c>
      <c r="F22" s="16" t="s">
        <v>78</v>
      </c>
      <c r="G22" s="6">
        <v>44562</v>
      </c>
      <c r="H22" s="6">
        <v>44926</v>
      </c>
      <c r="I22" s="7"/>
      <c r="J22" s="7"/>
      <c r="K22" s="8"/>
      <c r="L22" s="7"/>
      <c r="M22" s="9">
        <f t="shared" si="2"/>
        <v>0</v>
      </c>
      <c r="N22" s="10" t="str">
        <f t="shared" si="3"/>
        <v>En Gestión</v>
      </c>
    </row>
    <row r="23" spans="1:14" s="3" customFormat="1" ht="54.75" customHeight="1" x14ac:dyDescent="0.25">
      <c r="A23" s="15" t="s">
        <v>52</v>
      </c>
      <c r="B23" s="11" t="s">
        <v>53</v>
      </c>
      <c r="C23" s="5" t="s">
        <v>1</v>
      </c>
      <c r="D23" s="5" t="s">
        <v>9</v>
      </c>
      <c r="E23" s="11" t="s">
        <v>54</v>
      </c>
      <c r="F23" s="16" t="s">
        <v>78</v>
      </c>
      <c r="G23" s="6">
        <v>44624</v>
      </c>
      <c r="H23" s="6">
        <v>44659</v>
      </c>
      <c r="I23" s="7"/>
      <c r="J23" s="7"/>
      <c r="K23" s="8"/>
      <c r="L23" s="7"/>
      <c r="M23" s="9">
        <f t="shared" si="2"/>
        <v>0</v>
      </c>
      <c r="N23" s="10" t="str">
        <f t="shared" si="3"/>
        <v>En Gestión</v>
      </c>
    </row>
    <row r="24" spans="1:14" s="3" customFormat="1" ht="64.5" customHeight="1" x14ac:dyDescent="0.25">
      <c r="A24" s="15" t="s">
        <v>63</v>
      </c>
      <c r="B24" s="11" t="s">
        <v>32</v>
      </c>
      <c r="C24" s="5" t="s">
        <v>1</v>
      </c>
      <c r="D24" s="5" t="s">
        <v>9</v>
      </c>
      <c r="E24" s="11" t="s">
        <v>4</v>
      </c>
      <c r="F24" s="16" t="s">
        <v>78</v>
      </c>
      <c r="G24" s="6">
        <v>44795</v>
      </c>
      <c r="H24" s="6">
        <v>44806</v>
      </c>
      <c r="I24" s="7"/>
      <c r="J24" s="7"/>
      <c r="K24" s="8"/>
      <c r="L24" s="7"/>
      <c r="M24" s="9">
        <f t="shared" si="2"/>
        <v>0</v>
      </c>
      <c r="N24" s="10" t="str">
        <f t="shared" si="3"/>
        <v>En Gestión</v>
      </c>
    </row>
    <row r="25" spans="1:14" s="3" customFormat="1" ht="64.5" customHeight="1" x14ac:dyDescent="0.25">
      <c r="A25" s="15" t="s">
        <v>64</v>
      </c>
      <c r="B25" s="11" t="s">
        <v>35</v>
      </c>
      <c r="C25" s="5" t="s">
        <v>1</v>
      </c>
      <c r="D25" s="5" t="s">
        <v>33</v>
      </c>
      <c r="E25" s="11" t="s">
        <v>34</v>
      </c>
      <c r="F25" s="16" t="s">
        <v>78</v>
      </c>
      <c r="G25" s="6">
        <v>44806</v>
      </c>
      <c r="H25" s="6">
        <v>44813</v>
      </c>
      <c r="I25" s="7"/>
      <c r="J25" s="7"/>
      <c r="K25" s="7"/>
      <c r="L25" s="7"/>
      <c r="M25" s="9">
        <f t="shared" si="2"/>
        <v>0</v>
      </c>
      <c r="N25" s="10" t="str">
        <f t="shared" si="3"/>
        <v>En Gestión</v>
      </c>
    </row>
    <row r="26" spans="1:14" s="3" customFormat="1" ht="64.5" customHeight="1" x14ac:dyDescent="0.25">
      <c r="A26" s="15" t="s">
        <v>76</v>
      </c>
      <c r="B26" s="11" t="s">
        <v>36</v>
      </c>
      <c r="C26" s="5" t="s">
        <v>1</v>
      </c>
      <c r="D26" s="5" t="s">
        <v>9</v>
      </c>
      <c r="E26" s="11" t="s">
        <v>7</v>
      </c>
      <c r="F26" s="16" t="s">
        <v>78</v>
      </c>
      <c r="G26" s="6">
        <v>44813</v>
      </c>
      <c r="H26" s="6">
        <v>44834</v>
      </c>
      <c r="I26" s="7"/>
      <c r="J26" s="7"/>
      <c r="K26" s="7"/>
      <c r="L26" s="7"/>
      <c r="M26" s="9">
        <f t="shared" si="2"/>
        <v>0</v>
      </c>
      <c r="N26" s="10" t="str">
        <f t="shared" si="3"/>
        <v>En Gestión</v>
      </c>
    </row>
    <row r="27" spans="1:14" s="3" customFormat="1" ht="64.5" customHeight="1" x14ac:dyDescent="0.25">
      <c r="A27" s="15" t="s">
        <v>68</v>
      </c>
      <c r="B27" s="11" t="s">
        <v>74</v>
      </c>
      <c r="C27" s="5" t="s">
        <v>1</v>
      </c>
      <c r="D27" s="5" t="s">
        <v>9</v>
      </c>
      <c r="E27" s="11" t="s">
        <v>77</v>
      </c>
      <c r="F27" s="16" t="s">
        <v>78</v>
      </c>
      <c r="G27" s="6">
        <v>44592</v>
      </c>
      <c r="H27" s="6">
        <v>44926</v>
      </c>
      <c r="I27" s="7"/>
      <c r="J27" s="7"/>
      <c r="K27" s="7"/>
      <c r="L27" s="7"/>
      <c r="M27" s="9">
        <f t="shared" si="2"/>
        <v>0</v>
      </c>
      <c r="N27" s="10" t="str">
        <f t="shared" si="3"/>
        <v>En Gestión</v>
      </c>
    </row>
  </sheetData>
  <autoFilter ref="A2:N27" xr:uid="{00000000-0001-0000-0000-000000000000}"/>
  <mergeCells count="1">
    <mergeCell ref="A1:N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16"/>
  <sheetViews>
    <sheetView zoomScaleNormal="100" workbookViewId="0">
      <pane ySplit="2" topLeftCell="A13" activePane="bottomLeft" state="frozen"/>
      <selection activeCell="C1" sqref="C1"/>
      <selection pane="bottomLeft" activeCell="A16" sqref="A16"/>
    </sheetView>
  </sheetViews>
  <sheetFormatPr baseColWidth="10" defaultRowHeight="15" x14ac:dyDescent="0.25"/>
  <cols>
    <col min="1" max="1" width="75.7109375" style="1" customWidth="1"/>
    <col min="2" max="2" width="44.28515625" style="1" customWidth="1"/>
    <col min="3" max="3" width="38.42578125" style="1" customWidth="1"/>
    <col min="4" max="4" width="40.140625" style="1" customWidth="1"/>
    <col min="5" max="5" width="44" style="1" customWidth="1"/>
    <col min="6" max="6" width="48.7109375" style="1" customWidth="1"/>
    <col min="7" max="9" width="18.85546875" style="1" customWidth="1"/>
    <col min="10" max="10" width="20.28515625" style="1" bestFit="1" customWidth="1"/>
    <col min="11" max="11" width="17.5703125" style="1" bestFit="1" customWidth="1"/>
    <col min="12" max="12" width="18.140625" style="1" bestFit="1" customWidth="1"/>
    <col min="13" max="13" width="11.42578125" style="1"/>
    <col min="14" max="14" width="20.5703125" style="1" customWidth="1"/>
    <col min="15" max="16384" width="11.42578125" style="1"/>
  </cols>
  <sheetData>
    <row r="1" spans="1:14" ht="83.25" customHeight="1" x14ac:dyDescent="0.25">
      <c r="A1" s="13" t="s">
        <v>27</v>
      </c>
      <c r="B1" s="14"/>
      <c r="C1" s="14"/>
      <c r="D1" s="14"/>
      <c r="E1" s="14"/>
      <c r="F1" s="14"/>
      <c r="G1" s="14"/>
      <c r="H1" s="14"/>
      <c r="I1" s="14"/>
      <c r="J1" s="14"/>
      <c r="K1" s="14"/>
      <c r="L1" s="14"/>
      <c r="M1" s="14"/>
      <c r="N1" s="14"/>
    </row>
    <row r="2" spans="1:14" s="2" customFormat="1" ht="45" customHeight="1" x14ac:dyDescent="0.25">
      <c r="A2" s="4" t="s">
        <v>6</v>
      </c>
      <c r="B2" s="4" t="s">
        <v>8</v>
      </c>
      <c r="C2" s="4" t="s">
        <v>24</v>
      </c>
      <c r="D2" s="4" t="s">
        <v>10</v>
      </c>
      <c r="E2" s="4" t="s">
        <v>0</v>
      </c>
      <c r="F2" s="4" t="s">
        <v>5</v>
      </c>
      <c r="G2" s="4" t="s">
        <v>2</v>
      </c>
      <c r="H2" s="4" t="s">
        <v>3</v>
      </c>
      <c r="I2" s="4" t="s">
        <v>11</v>
      </c>
      <c r="J2" s="4" t="s">
        <v>12</v>
      </c>
      <c r="K2" s="4" t="s">
        <v>13</v>
      </c>
      <c r="L2" s="4" t="s">
        <v>14</v>
      </c>
      <c r="M2" s="4" t="s">
        <v>25</v>
      </c>
      <c r="N2" s="4" t="s">
        <v>26</v>
      </c>
    </row>
    <row r="3" spans="1:14" s="3" customFormat="1" ht="64.5" customHeight="1" x14ac:dyDescent="0.25">
      <c r="A3" s="15" t="s">
        <v>39</v>
      </c>
      <c r="B3" s="11" t="s">
        <v>32</v>
      </c>
      <c r="C3" s="5" t="s">
        <v>1</v>
      </c>
      <c r="D3" s="5" t="s">
        <v>9</v>
      </c>
      <c r="E3" s="11" t="s">
        <v>4</v>
      </c>
      <c r="F3" s="16" t="s">
        <v>79</v>
      </c>
      <c r="G3" s="6">
        <v>44676</v>
      </c>
      <c r="H3" s="6">
        <v>44690</v>
      </c>
      <c r="I3" s="7"/>
      <c r="J3" s="7"/>
      <c r="K3" s="7"/>
      <c r="L3" s="7"/>
      <c r="M3" s="9">
        <f t="shared" ref="M3:M7" si="0">+SUM(I3:L3)</f>
        <v>0</v>
      </c>
      <c r="N3" s="10" t="str">
        <f t="shared" ref="N3:N7" si="1">IF(M3=100%,"Gestionado","En Gestión")</f>
        <v>En Gestión</v>
      </c>
    </row>
    <row r="4" spans="1:14" s="3" customFormat="1" ht="45" customHeight="1" x14ac:dyDescent="0.25">
      <c r="A4" s="15" t="s">
        <v>40</v>
      </c>
      <c r="B4" s="11" t="s">
        <v>35</v>
      </c>
      <c r="C4" s="11" t="s">
        <v>1</v>
      </c>
      <c r="D4" s="11" t="s">
        <v>33</v>
      </c>
      <c r="E4" s="11" t="s">
        <v>34</v>
      </c>
      <c r="F4" s="16" t="s">
        <v>79</v>
      </c>
      <c r="G4" s="6">
        <v>44690</v>
      </c>
      <c r="H4" s="6">
        <v>44704</v>
      </c>
      <c r="I4" s="7"/>
      <c r="J4" s="7"/>
      <c r="K4" s="7"/>
      <c r="L4" s="7"/>
      <c r="M4" s="9">
        <f t="shared" si="0"/>
        <v>0</v>
      </c>
      <c r="N4" s="10" t="str">
        <f t="shared" si="1"/>
        <v>En Gestión</v>
      </c>
    </row>
    <row r="5" spans="1:14" s="3" customFormat="1" ht="45" customHeight="1" x14ac:dyDescent="0.25">
      <c r="A5" s="15" t="s">
        <v>50</v>
      </c>
      <c r="B5" s="11" t="s">
        <v>51</v>
      </c>
      <c r="C5" s="11" t="s">
        <v>1</v>
      </c>
      <c r="D5" s="11" t="s">
        <v>9</v>
      </c>
      <c r="E5" s="10" t="s">
        <v>4</v>
      </c>
      <c r="F5" s="16" t="s">
        <v>79</v>
      </c>
      <c r="G5" s="6">
        <v>44704</v>
      </c>
      <c r="H5" s="6">
        <v>44764</v>
      </c>
      <c r="I5" s="7"/>
      <c r="J5" s="7"/>
      <c r="K5" s="7"/>
      <c r="L5" s="7"/>
      <c r="M5" s="9">
        <f t="shared" si="0"/>
        <v>0</v>
      </c>
      <c r="N5" s="10" t="str">
        <f t="shared" si="1"/>
        <v>En Gestión</v>
      </c>
    </row>
    <row r="6" spans="1:14" s="3" customFormat="1" ht="45" customHeight="1" x14ac:dyDescent="0.25">
      <c r="A6" s="15" t="s">
        <v>56</v>
      </c>
      <c r="B6" s="11" t="s">
        <v>17</v>
      </c>
      <c r="C6" s="11" t="s">
        <v>1</v>
      </c>
      <c r="D6" s="11" t="s">
        <v>9</v>
      </c>
      <c r="E6" s="11" t="s">
        <v>23</v>
      </c>
      <c r="F6" s="16" t="s">
        <v>79</v>
      </c>
      <c r="G6" s="6">
        <v>44764</v>
      </c>
      <c r="H6" s="6">
        <v>44771</v>
      </c>
      <c r="I6" s="7"/>
      <c r="J6" s="7"/>
      <c r="K6" s="7"/>
      <c r="L6" s="7"/>
      <c r="M6" s="9">
        <f t="shared" si="0"/>
        <v>0</v>
      </c>
      <c r="N6" s="10" t="str">
        <f t="shared" si="1"/>
        <v>En Gestión</v>
      </c>
    </row>
    <row r="7" spans="1:14" s="3" customFormat="1" ht="73.5" customHeight="1" x14ac:dyDescent="0.25">
      <c r="A7" s="15" t="s">
        <v>22</v>
      </c>
      <c r="B7" s="11" t="s">
        <v>15</v>
      </c>
      <c r="C7" s="11" t="s">
        <v>1</v>
      </c>
      <c r="D7" s="11" t="s">
        <v>9</v>
      </c>
      <c r="E7" s="11" t="s">
        <v>23</v>
      </c>
      <c r="F7" s="16" t="s">
        <v>79</v>
      </c>
      <c r="G7" s="6">
        <v>44771</v>
      </c>
      <c r="H7" s="6">
        <v>44775</v>
      </c>
      <c r="I7" s="7"/>
      <c r="J7" s="7"/>
      <c r="K7" s="7"/>
      <c r="L7" s="7"/>
      <c r="M7" s="9">
        <f t="shared" si="0"/>
        <v>0</v>
      </c>
      <c r="N7" s="10" t="str">
        <f t="shared" si="1"/>
        <v>En Gestión</v>
      </c>
    </row>
    <row r="8" spans="1:14" ht="31.5" x14ac:dyDescent="0.25">
      <c r="A8" s="15" t="s">
        <v>47</v>
      </c>
      <c r="B8" s="11" t="s">
        <v>32</v>
      </c>
      <c r="C8" s="5" t="s">
        <v>1</v>
      </c>
      <c r="D8" s="5" t="s">
        <v>9</v>
      </c>
      <c r="E8" s="11" t="s">
        <v>4</v>
      </c>
      <c r="F8" s="16" t="s">
        <v>79</v>
      </c>
      <c r="G8" s="6">
        <v>44781</v>
      </c>
      <c r="H8" s="6">
        <v>44799</v>
      </c>
      <c r="I8" s="12"/>
      <c r="J8" s="12"/>
      <c r="K8" s="12"/>
      <c r="L8" s="12"/>
      <c r="M8" s="9">
        <f t="shared" ref="M8:M16" si="2">+SUM(I8:L8)</f>
        <v>0</v>
      </c>
      <c r="N8" s="10" t="str">
        <f t="shared" ref="N8:N16" si="3">IF(M8=100%,"Gestionado","En Gestión")</f>
        <v>En Gestión</v>
      </c>
    </row>
    <row r="9" spans="1:14" ht="31.5" x14ac:dyDescent="0.25">
      <c r="A9" s="15" t="s">
        <v>48</v>
      </c>
      <c r="B9" s="11" t="s">
        <v>35</v>
      </c>
      <c r="C9" s="5" t="s">
        <v>1</v>
      </c>
      <c r="D9" s="5" t="s">
        <v>33</v>
      </c>
      <c r="E9" s="11" t="s">
        <v>34</v>
      </c>
      <c r="F9" s="16" t="s">
        <v>79</v>
      </c>
      <c r="G9" s="6">
        <v>44799</v>
      </c>
      <c r="H9" s="6">
        <v>44813</v>
      </c>
      <c r="I9" s="12"/>
      <c r="J9" s="12"/>
      <c r="K9" s="12"/>
      <c r="L9" s="12"/>
      <c r="M9" s="9">
        <f t="shared" si="2"/>
        <v>0</v>
      </c>
      <c r="N9" s="10" t="str">
        <f t="shared" si="3"/>
        <v>En Gestión</v>
      </c>
    </row>
    <row r="10" spans="1:14" ht="30" x14ac:dyDescent="0.25">
      <c r="A10" s="15" t="s">
        <v>49</v>
      </c>
      <c r="B10" s="11" t="s">
        <v>36</v>
      </c>
      <c r="C10" s="5" t="s">
        <v>1</v>
      </c>
      <c r="D10" s="5" t="s">
        <v>9</v>
      </c>
      <c r="E10" s="11" t="s">
        <v>7</v>
      </c>
      <c r="F10" s="16" t="s">
        <v>79</v>
      </c>
      <c r="G10" s="6">
        <v>44813</v>
      </c>
      <c r="H10" s="6">
        <v>44834</v>
      </c>
      <c r="I10" s="12"/>
      <c r="J10" s="12"/>
      <c r="K10" s="12"/>
      <c r="L10" s="12"/>
      <c r="M10" s="9">
        <f t="shared" si="2"/>
        <v>0</v>
      </c>
      <c r="N10" s="10" t="str">
        <f t="shared" si="3"/>
        <v>En Gestión</v>
      </c>
    </row>
    <row r="11" spans="1:14" ht="31.5" x14ac:dyDescent="0.25">
      <c r="A11" s="15" t="s">
        <v>57</v>
      </c>
      <c r="B11" s="11" t="s">
        <v>65</v>
      </c>
      <c r="C11" s="5" t="s">
        <v>1</v>
      </c>
      <c r="D11" s="5" t="s">
        <v>9</v>
      </c>
      <c r="E11" s="10" t="s">
        <v>4</v>
      </c>
      <c r="F11" s="16" t="s">
        <v>79</v>
      </c>
      <c r="G11" s="6">
        <v>44789</v>
      </c>
      <c r="H11" s="6">
        <v>44895</v>
      </c>
      <c r="I11" s="12"/>
      <c r="J11" s="12"/>
      <c r="K11" s="12"/>
      <c r="L11" s="12"/>
      <c r="M11" s="9">
        <f t="shared" si="2"/>
        <v>0</v>
      </c>
      <c r="N11" s="10" t="str">
        <f t="shared" si="3"/>
        <v>En Gestión</v>
      </c>
    </row>
    <row r="12" spans="1:14" ht="31.5" x14ac:dyDescent="0.25">
      <c r="A12" s="15" t="s">
        <v>67</v>
      </c>
      <c r="B12" s="11" t="s">
        <v>66</v>
      </c>
      <c r="C12" s="5" t="s">
        <v>1</v>
      </c>
      <c r="D12" s="5" t="s">
        <v>9</v>
      </c>
      <c r="E12" s="10" t="s">
        <v>4</v>
      </c>
      <c r="F12" s="16" t="s">
        <v>79</v>
      </c>
      <c r="G12" s="6">
        <v>44895</v>
      </c>
      <c r="H12" s="6">
        <v>44926</v>
      </c>
      <c r="I12" s="12"/>
      <c r="J12" s="12"/>
      <c r="K12" s="12"/>
      <c r="L12" s="12"/>
      <c r="M12" s="9">
        <f t="shared" si="2"/>
        <v>0</v>
      </c>
      <c r="N12" s="10" t="str">
        <f t="shared" si="3"/>
        <v>En Gestión</v>
      </c>
    </row>
    <row r="13" spans="1:14" ht="31.5" x14ac:dyDescent="0.25">
      <c r="A13" s="15" t="s">
        <v>58</v>
      </c>
      <c r="B13" s="11" t="s">
        <v>66</v>
      </c>
      <c r="C13" s="5" t="s">
        <v>1</v>
      </c>
      <c r="D13" s="5" t="s">
        <v>9</v>
      </c>
      <c r="E13" s="10" t="s">
        <v>4</v>
      </c>
      <c r="F13" s="16" t="s">
        <v>79</v>
      </c>
      <c r="G13" s="6">
        <v>44895</v>
      </c>
      <c r="H13" s="6">
        <v>44926</v>
      </c>
      <c r="I13" s="12"/>
      <c r="J13" s="12"/>
      <c r="K13" s="12"/>
      <c r="L13" s="12"/>
      <c r="M13" s="9">
        <f t="shared" si="2"/>
        <v>0</v>
      </c>
      <c r="N13" s="10" t="str">
        <f t="shared" si="3"/>
        <v>En Gestión</v>
      </c>
    </row>
    <row r="14" spans="1:14" ht="31.5" x14ac:dyDescent="0.25">
      <c r="A14" s="15" t="s">
        <v>59</v>
      </c>
      <c r="B14" s="11" t="s">
        <v>66</v>
      </c>
      <c r="C14" s="5" t="s">
        <v>1</v>
      </c>
      <c r="D14" s="5" t="s">
        <v>9</v>
      </c>
      <c r="E14" s="10" t="s">
        <v>4</v>
      </c>
      <c r="F14" s="16" t="s">
        <v>79</v>
      </c>
      <c r="G14" s="6">
        <v>44895</v>
      </c>
      <c r="H14" s="6">
        <v>44926</v>
      </c>
      <c r="I14" s="12"/>
      <c r="J14" s="12"/>
      <c r="K14" s="12"/>
      <c r="L14" s="12"/>
      <c r="M14" s="9">
        <f t="shared" si="2"/>
        <v>0</v>
      </c>
      <c r="N14" s="10" t="str">
        <f t="shared" si="3"/>
        <v>En Gestión</v>
      </c>
    </row>
    <row r="15" spans="1:14" ht="31.5" x14ac:dyDescent="0.25">
      <c r="A15" s="15" t="s">
        <v>60</v>
      </c>
      <c r="B15" s="11" t="s">
        <v>66</v>
      </c>
      <c r="C15" s="5" t="s">
        <v>1</v>
      </c>
      <c r="D15" s="5" t="s">
        <v>9</v>
      </c>
      <c r="E15" s="10" t="s">
        <v>4</v>
      </c>
      <c r="F15" s="16" t="s">
        <v>79</v>
      </c>
      <c r="G15" s="6">
        <v>44895</v>
      </c>
      <c r="H15" s="6">
        <v>44926</v>
      </c>
      <c r="I15" s="12"/>
      <c r="J15" s="12"/>
      <c r="K15" s="12"/>
      <c r="L15" s="12"/>
      <c r="M15" s="9">
        <f t="shared" si="2"/>
        <v>0</v>
      </c>
      <c r="N15" s="10" t="str">
        <f t="shared" si="3"/>
        <v>En Gestión</v>
      </c>
    </row>
    <row r="16" spans="1:14" ht="31.5" x14ac:dyDescent="0.25">
      <c r="A16" s="15" t="s">
        <v>61</v>
      </c>
      <c r="B16" s="11" t="s">
        <v>66</v>
      </c>
      <c r="C16" s="5" t="s">
        <v>1</v>
      </c>
      <c r="D16" s="5" t="s">
        <v>9</v>
      </c>
      <c r="E16" s="10" t="s">
        <v>4</v>
      </c>
      <c r="F16" s="16" t="s">
        <v>79</v>
      </c>
      <c r="G16" s="6">
        <v>44895</v>
      </c>
      <c r="H16" s="6">
        <v>44926</v>
      </c>
      <c r="I16" s="12"/>
      <c r="J16" s="12"/>
      <c r="K16" s="12"/>
      <c r="L16" s="12"/>
      <c r="M16" s="9">
        <f t="shared" si="2"/>
        <v>0</v>
      </c>
      <c r="N16" s="10" t="str">
        <f t="shared" si="3"/>
        <v>En Gestión</v>
      </c>
    </row>
  </sheetData>
  <autoFilter ref="A2:N7" xr:uid="{00000000-0001-0000-0000-000000000000}"/>
  <mergeCells count="1">
    <mergeCell ref="A1:N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Seguridad y Privacidad </vt:lpstr>
      <vt:lpstr>Plan de Análisis y Tratamiento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Alexander Guzman Garcia</cp:lastModifiedBy>
  <dcterms:created xsi:type="dcterms:W3CDTF">2015-06-05T18:19:34Z</dcterms:created>
  <dcterms:modified xsi:type="dcterms:W3CDTF">2022-01-26T21:05:43Z</dcterms:modified>
</cp:coreProperties>
</file>