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3"/>
  <workbookPr defaultThemeVersion="124226"/>
  <mc:AlternateContent xmlns:mc="http://schemas.openxmlformats.org/markup-compatibility/2006">
    <mc:Choice Requires="x15">
      <x15ac:absPath xmlns:x15ac="http://schemas.microsoft.com/office/spreadsheetml/2010/11/ac" url="/Cristian/UASPE/Programas/PIGA/PlanAnual/2020/"/>
    </mc:Choice>
  </mc:AlternateContent>
  <xr:revisionPtr revIDLastSave="0" documentId="13_ncr:1_{908DB57F-1C56-AB40-A563-8C1CC5AA7EF4}" xr6:coauthVersionLast="45" xr6:coauthVersionMax="45" xr10:uidLastSave="{00000000-0000-0000-0000-000000000000}"/>
  <bookViews>
    <workbookView xWindow="0" yWindow="0" windowWidth="25600" windowHeight="16000" xr2:uid="{00000000-000D-0000-FFFF-FFFF00000000}"/>
  </bookViews>
  <sheets>
    <sheet name="PLAN ACCIÓN 2020" sheetId="7" r:id="rId1"/>
    <sheet name="CRONOGRAMA" sheetId="9"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3" i="9" l="1"/>
  <c r="F5" i="9"/>
  <c r="H37" i="9" l="1"/>
  <c r="F37" i="9"/>
  <c r="F33" i="9"/>
  <c r="H29" i="9"/>
  <c r="F29" i="9"/>
  <c r="H25" i="9"/>
  <c r="F25" i="9"/>
  <c r="H19" i="9"/>
  <c r="F19" i="9"/>
  <c r="H15" i="9"/>
  <c r="F15" i="9"/>
  <c r="H13" i="9"/>
  <c r="F13" i="9"/>
  <c r="H7" i="9"/>
  <c r="AA49" i="9" l="1"/>
  <c r="AA50" i="9"/>
  <c r="Y50" i="9"/>
  <c r="W50" i="9"/>
  <c r="U50" i="9"/>
  <c r="S50" i="9"/>
  <c r="Q50" i="9"/>
  <c r="R49" i="9" s="1"/>
  <c r="O50" i="9"/>
  <c r="M50" i="9"/>
  <c r="K50" i="9"/>
  <c r="I50" i="9"/>
  <c r="G50" i="9"/>
  <c r="E50" i="9"/>
  <c r="E52" i="9" s="1"/>
  <c r="AB49" i="9"/>
  <c r="Y49" i="9"/>
  <c r="W49" i="9"/>
  <c r="U49" i="9"/>
  <c r="V49" i="9" s="1"/>
  <c r="S49" i="9"/>
  <c r="T49" i="9" s="1"/>
  <c r="Q49" i="9"/>
  <c r="O49" i="9"/>
  <c r="M49" i="9"/>
  <c r="N49" i="9" s="1"/>
  <c r="K49" i="9"/>
  <c r="L49" i="9" s="1"/>
  <c r="I49" i="9"/>
  <c r="G49" i="9"/>
  <c r="E49" i="9"/>
  <c r="AC47" i="9"/>
  <c r="V47" i="9"/>
  <c r="C47" i="9"/>
  <c r="AC45" i="9"/>
  <c r="AB45" i="9"/>
  <c r="T45" i="9"/>
  <c r="L45" i="9"/>
  <c r="C45" i="9"/>
  <c r="AC43" i="9"/>
  <c r="AB43" i="9"/>
  <c r="P43" i="9"/>
  <c r="C43" i="9"/>
  <c r="AC41" i="9"/>
  <c r="AB41" i="9"/>
  <c r="C41" i="9"/>
  <c r="AC39" i="9"/>
  <c r="X39" i="9"/>
  <c r="L39" i="9"/>
  <c r="C39" i="9"/>
  <c r="AC37" i="9"/>
  <c r="AB37" i="9"/>
  <c r="Z37" i="9"/>
  <c r="X37" i="9"/>
  <c r="V37" i="9"/>
  <c r="T37" i="9"/>
  <c r="R37" i="9"/>
  <c r="P37" i="9"/>
  <c r="N37" i="9"/>
  <c r="L37" i="9"/>
  <c r="J37" i="9"/>
  <c r="C37" i="9"/>
  <c r="AC35" i="9"/>
  <c r="AB35" i="9"/>
  <c r="C35" i="9"/>
  <c r="AC33" i="9"/>
  <c r="AB33" i="9"/>
  <c r="Z33" i="9"/>
  <c r="X33" i="9"/>
  <c r="V33" i="9"/>
  <c r="T33" i="9"/>
  <c r="R33" i="9"/>
  <c r="P33" i="9"/>
  <c r="N33" i="9"/>
  <c r="L33" i="9"/>
  <c r="J33" i="9"/>
  <c r="C33" i="9"/>
  <c r="AC31" i="9"/>
  <c r="AB31" i="9"/>
  <c r="C31" i="9"/>
  <c r="AC29" i="9"/>
  <c r="AB29" i="9"/>
  <c r="Z29" i="9"/>
  <c r="X29" i="9"/>
  <c r="V29" i="9"/>
  <c r="T29" i="9"/>
  <c r="R29" i="9"/>
  <c r="P29" i="9"/>
  <c r="N29" i="9"/>
  <c r="L29" i="9"/>
  <c r="J29" i="9"/>
  <c r="C29" i="9"/>
  <c r="AC27" i="9"/>
  <c r="AB27" i="9"/>
  <c r="C27" i="9"/>
  <c r="AC25" i="9"/>
  <c r="AB25" i="9"/>
  <c r="Z25" i="9"/>
  <c r="X25" i="9"/>
  <c r="V25" i="9"/>
  <c r="T25" i="9"/>
  <c r="R25" i="9"/>
  <c r="P25" i="9"/>
  <c r="N25" i="9"/>
  <c r="L25" i="9"/>
  <c r="J25" i="9"/>
  <c r="C25" i="9"/>
  <c r="AC23" i="9"/>
  <c r="AB23" i="9"/>
  <c r="V23" i="9"/>
  <c r="P23" i="9"/>
  <c r="J23" i="9"/>
  <c r="C23" i="9"/>
  <c r="AC21" i="9"/>
  <c r="V21" i="9"/>
  <c r="J21" i="9"/>
  <c r="C21" i="9"/>
  <c r="AC19" i="9"/>
  <c r="AB19" i="9"/>
  <c r="Z19" i="9"/>
  <c r="X19" i="9"/>
  <c r="V19" i="9"/>
  <c r="T19" i="9"/>
  <c r="R19" i="9"/>
  <c r="P19" i="9"/>
  <c r="N19" i="9"/>
  <c r="L19" i="9"/>
  <c r="J19" i="9"/>
  <c r="C19" i="9"/>
  <c r="AC17" i="9"/>
  <c r="AB17" i="9"/>
  <c r="P17" i="9"/>
  <c r="C17" i="9"/>
  <c r="AC15" i="9"/>
  <c r="AB15" i="9"/>
  <c r="Z15" i="9"/>
  <c r="X15" i="9"/>
  <c r="V15" i="9"/>
  <c r="T15" i="9"/>
  <c r="R15" i="9"/>
  <c r="P15" i="9"/>
  <c r="N15" i="9"/>
  <c r="L15" i="9"/>
  <c r="J15" i="9"/>
  <c r="C15" i="9"/>
  <c r="AC13" i="9"/>
  <c r="AB13" i="9"/>
  <c r="Z13" i="9"/>
  <c r="X13" i="9"/>
  <c r="V13" i="9"/>
  <c r="T13" i="9"/>
  <c r="R13" i="9"/>
  <c r="P13" i="9"/>
  <c r="N13" i="9"/>
  <c r="L13" i="9"/>
  <c r="J13" i="9"/>
  <c r="C13" i="9"/>
  <c r="AC11" i="9"/>
  <c r="Z11" i="9"/>
  <c r="N11" i="9"/>
  <c r="C11" i="9"/>
  <c r="AC9" i="9"/>
  <c r="AB9" i="9"/>
  <c r="P9" i="9"/>
  <c r="C9" i="9"/>
  <c r="AC7" i="9"/>
  <c r="AB7" i="9"/>
  <c r="X7" i="9"/>
  <c r="T7" i="9"/>
  <c r="P7" i="9"/>
  <c r="L7" i="9"/>
  <c r="C7" i="9"/>
  <c r="AC5" i="9"/>
  <c r="Z5" i="9"/>
  <c r="V5" i="9"/>
  <c r="R5" i="9"/>
  <c r="N5" i="9"/>
  <c r="J5" i="9"/>
  <c r="C5" i="9"/>
  <c r="F49" i="9" l="1"/>
  <c r="H49" i="9"/>
  <c r="AC49" i="9"/>
  <c r="P49" i="9"/>
  <c r="Z49" i="9"/>
  <c r="G52" i="9"/>
  <c r="I52" i="9" s="1"/>
  <c r="J49" i="9"/>
  <c r="E51" i="9"/>
  <c r="G51" i="9" s="1"/>
  <c r="F56" i="9" s="1"/>
  <c r="C51" i="9"/>
  <c r="E58" i="9"/>
  <c r="X49" i="9"/>
  <c r="F58" i="9" l="1"/>
  <c r="F57" i="9" s="1"/>
  <c r="E56" i="9"/>
  <c r="I51" i="9"/>
  <c r="G56" i="9" s="1"/>
  <c r="G55" i="9" s="1"/>
  <c r="E57" i="9"/>
  <c r="F55" i="9"/>
  <c r="E55" i="9"/>
  <c r="K52" i="9"/>
  <c r="G58" i="9"/>
  <c r="G57" i="9" s="1"/>
  <c r="K51" i="9" l="1"/>
  <c r="M51" i="9" s="1"/>
  <c r="H58" i="9"/>
  <c r="H57" i="9" s="1"/>
  <c r="M52" i="9"/>
  <c r="H56" i="9" l="1"/>
  <c r="H55" i="9" s="1"/>
  <c r="I56" i="9"/>
  <c r="I55" i="9" s="1"/>
  <c r="O51" i="9"/>
  <c r="I58" i="9"/>
  <c r="I57" i="9" s="1"/>
  <c r="O52" i="9"/>
  <c r="J56" i="9" l="1"/>
  <c r="J55" i="9" s="1"/>
  <c r="Q51" i="9"/>
  <c r="Q52" i="9"/>
  <c r="J58" i="9"/>
  <c r="J57" i="9" s="1"/>
  <c r="S52" i="9" l="1"/>
  <c r="K58" i="9"/>
  <c r="K57" i="9" s="1"/>
  <c r="K56" i="9"/>
  <c r="K55" i="9" s="1"/>
  <c r="S51" i="9"/>
  <c r="L56" i="9" l="1"/>
  <c r="L55" i="9" s="1"/>
  <c r="U51" i="9"/>
  <c r="L58" i="9"/>
  <c r="L57" i="9" s="1"/>
  <c r="U52" i="9"/>
  <c r="W51" i="9" l="1"/>
  <c r="M56" i="9"/>
  <c r="M55" i="9" s="1"/>
  <c r="M58" i="9"/>
  <c r="M57" i="9" s="1"/>
  <c r="W52" i="9"/>
  <c r="N58" i="9" l="1"/>
  <c r="N57" i="9" s="1"/>
  <c r="Y52" i="9"/>
  <c r="N56" i="9"/>
  <c r="N55" i="9" s="1"/>
  <c r="Y51" i="9"/>
  <c r="O58" i="9" l="1"/>
  <c r="O57" i="9" s="1"/>
  <c r="AA52" i="9"/>
  <c r="O56" i="9"/>
  <c r="O55" i="9" s="1"/>
  <c r="AA51" i="9"/>
  <c r="Z51" i="9" s="1"/>
  <c r="AB51" i="9" l="1"/>
  <c r="P58" i="9"/>
  <c r="P57" i="9" s="1"/>
  <c r="P56" i="9"/>
  <c r="P55" i="9" s="1"/>
  <c r="H51" i="9"/>
  <c r="F51" i="9"/>
  <c r="J51" i="9"/>
  <c r="L51" i="9"/>
  <c r="N51" i="9"/>
  <c r="P51" i="9"/>
  <c r="R51" i="9"/>
  <c r="T51" i="9"/>
  <c r="V51" i="9"/>
  <c r="X51" i="9"/>
</calcChain>
</file>

<file path=xl/sharedStrings.xml><?xml version="1.0" encoding="utf-8"?>
<sst xmlns="http://schemas.openxmlformats.org/spreadsheetml/2006/main" count="410" uniqueCount="149">
  <si>
    <t xml:space="preserve">PROGRAMA  </t>
  </si>
  <si>
    <t>OBSERVACIONES</t>
  </si>
  <si>
    <t xml:space="preserve">META ANUAL DEL PROGRAMA </t>
  </si>
  <si>
    <t>% PROGRAMADO 1ER TRIMESTRE</t>
  </si>
  <si>
    <t xml:space="preserve">ACTIVIDAD </t>
  </si>
  <si>
    <t>INDICADOR DE LA ACTIVIDAD</t>
  </si>
  <si>
    <t>RESPONSABLE</t>
  </si>
  <si>
    <t>PRESUPUESTO ASIGNADO</t>
  </si>
  <si>
    <t xml:space="preserve">OBJETIVO DEL PROGRAMA </t>
  </si>
  <si>
    <t>META DEL PROGRAMA A 4  AÑOS</t>
  </si>
  <si>
    <t xml:space="preserve">OBJETIVO DEL PIGA </t>
  </si>
  <si>
    <t>Código:</t>
  </si>
  <si>
    <t>Versión:</t>
  </si>
  <si>
    <t>Vigente desde:</t>
  </si>
  <si>
    <t>Programa de uso eficiente del agua</t>
  </si>
  <si>
    <t>Implementar buenas prácticas para el uso racional y eficiente del recurso hídrico al interior de la entidad que permitan mitigar los impactos del consumo de recursos y dar cumplimiento al marco legal vigente.</t>
  </si>
  <si>
    <t>Mantener el consumo per cápita de agua en la Unidad por debajo de 3 Litros en cada turno de trabajo.</t>
  </si>
  <si>
    <t>Verificar que se realicen dos lavados de tanques en el año por la administración del edificio.</t>
  </si>
  <si>
    <t>Verificar que las instalaciones hidráulicas no presenten fugas de agua.</t>
  </si>
  <si>
    <t xml:space="preserve">Disminuir en un 0,5% el consumo promedio anual de agua en comparación con el año anterior facturado. </t>
  </si>
  <si>
    <t xml:space="preserve">Disminuir en un 2% el consumo promedio de agua en comparación con el periodo anterior facturado. </t>
  </si>
  <si>
    <t>Verificar cada semestre  que las instalaciones hidráulicas no presenten fugas de agua.</t>
  </si>
  <si>
    <t xml:space="preserve">Dism.m^3  = Cons.fact.X Año Actual - Cons.fact.X año Anterior
% Disminución = (Dism.m^3*100) / (Cons.mes X Año Actual)  </t>
  </si>
  <si>
    <t>Implementar las actividades de seguimiento, monitoreo y medición por cada programa y/o plan ambiental definido.</t>
  </si>
  <si>
    <t>Coordinación administrativa</t>
  </si>
  <si>
    <t>Se realiza el comparativo del consumo de agua actual cada dos meses, con respecto al consumo del año anterior reportado en el recibo de agua:</t>
  </si>
  <si>
    <t>%CumplimientoRevisionesRealizadas =  NumeroRevisionesRealizadas / (TotalRevisionesProgramadas UAESPE) * 100</t>
  </si>
  <si>
    <t>Se revisará y solicitara el lavado de tanques a la administración del edificio a final de año:</t>
  </si>
  <si>
    <t>LavadoTanques = ((Numero Lavado de Tanques) / 2) * 100</t>
  </si>
  <si>
    <t>Cons.PercápitaBim.= (Cons.FactuCons.PercápitaBime.ra) / (Personal Laborando)
Cons.PercápitaXTurn = ((Cons.PercápitaBim.) / 60) * 100</t>
  </si>
  <si>
    <t>Se revisarán las instalaciones hidráulicas verificando que no se presenten fugas de agua:</t>
  </si>
  <si>
    <t>Se realizará el cálculo per cápita del consumo de agua cada dos meses por turno de trabajo:</t>
  </si>
  <si>
    <t>Mantener el consumo per cápita de agua en la Unidad por debajo de 3 Litros por turno de trabajo.</t>
  </si>
  <si>
    <t>Programa de uso eficiente de energía.</t>
  </si>
  <si>
    <t>Fortalecer la implementación de buenas prácticas ambientales para el uso eficiente del componente energético en la Unidad Administrativa Especial del Servicio Público de Empleo, mediante la ejecución de estrategias encaminadas al cambio de cultura y el uso de nuevas tecnologías.</t>
  </si>
  <si>
    <t>Mantener el consumo per cápita de energía eléctrica en la Unidad por debajo de los 0,3 Kw/h en cada turno de trabajo.</t>
  </si>
  <si>
    <t>Realizar campañas educativas en ahorro de energía dentro de la unidad.</t>
  </si>
  <si>
    <t>Se realiza comparativo del consumo actual mensual, con respecto al consumo del año anterior reportado en el recibo de energía:</t>
  </si>
  <si>
    <t xml:space="preserve">Disminuir en un 2% el consumo promedio de energía eléctrica en comparación con el periodo anterior facturado. </t>
  </si>
  <si>
    <t xml:space="preserve">Disminuir en un 0,5% el consumo promedio anual de energía eléctrica en comparación con el mismo periodo del año anterior facturado. </t>
  </si>
  <si>
    <t>Mantener el consumo per cápita de energía eléctrica en la Unidad por debajo de los 0,3 Kw/h por turno de trabajo.</t>
  </si>
  <si>
    <t xml:space="preserve">Dism.m^3 = Cons.mes X Año Actual - Cons.mes X año Anterior
% Disminución = (Dism.m^3 * 100) / (Cons.mes X Año Actual)  </t>
  </si>
  <si>
    <t>Mensualmente se realizará el cálculo per cápita del consumo de energía eléctrica mensual:</t>
  </si>
  <si>
    <t>%Cumplimiento =   (NumeroSensibilizacionesRealizadas / TotalSensibilizacionesProgramadas UAESPE) * 100</t>
  </si>
  <si>
    <t>Programa Gestión Integral de Residuos</t>
  </si>
  <si>
    <t>Gestionar el 100% de los residuos sólidos que se producen en la Unidad Administrativa Especial del Servicio Público de Empleo, desde su generación hasta su tratamiento y/o disposición final, promoviendo acciones que permitan minimizar la generación de residuos y aumentar su recuperación, como dar cumplimiento a lo definido en la normativa ambiental legal vigente.</t>
  </si>
  <si>
    <t>Enviar tips mensuales sobre el correcto manejo de los residuos sólidos generados en la unidad por los diferentes canales de comunicación definidos por la Unidad.</t>
  </si>
  <si>
    <t>Realizar dos capacitaciones anuales sobre el manejo integral que se le debe dar a los Residuos Solidos que se generan en la unidad.</t>
  </si>
  <si>
    <t>Realizar 4 mediciones en el año, donde se compare la cantidad de residuos sólidos no aprovechables generados y la cantidad de residuos sólidos aprovechables entregados a la organización de recicladores.</t>
  </si>
  <si>
    <t>Cada trimestre se comparara la cantidad de residuos sólidos no aprovechables generados y la cantidad de residuos sólidos aprovechables.</t>
  </si>
  <si>
    <t>Incrementar en un 3% los residuos aprovechables que genera la Unidad Administrativa Especial del Servicio Público de Empleo con respecto al mismo periodo anterior.</t>
  </si>
  <si>
    <t>Incrementar en un 0,75% los residuos aprovechables que generan en la Unidad Administrativa Especial del Servicio Público de Empleo con respecto al mismo periodo del año anterior.</t>
  </si>
  <si>
    <t>Disminuir  un 1% entre cada vigencia el consumo de hojas de papel en la unidad.</t>
  </si>
  <si>
    <t>%Cumplimiento =   NumeroSensubilizacionesRealizadas / TotalSencibilizacionesProgramadas * 100</t>
  </si>
  <si>
    <t>%ResiduosAprovechables = (Kg Residuos Aprovechables) / (Kg Totales Residuos Generados) * 100</t>
  </si>
  <si>
    <t>Se enviaran tips mensuales sobre el correcto manejo de los residuos sólidos generados en la unidad:</t>
  </si>
  <si>
    <t>Realizar una capacitación semestral sobre el manejo integral que se le debe dar a los Residuos Solidos No peligrosos que se generan en la unidad:</t>
  </si>
  <si>
    <t xml:space="preserve">Calcular en cada trimestre el porcentaje de residuos aprovechables generados en la Unidad Administrativa del Servicio Público de Empleo:      </t>
  </si>
  <si>
    <t xml:space="preserve">Diferencia Kg = Kg mes X Año Actual - Kg mes X año Anterior
% ResidusoAprovechables = (Diferenia Kg * 100) / (Kg mes X Año Actual)  </t>
  </si>
  <si>
    <t xml:space="preserve">Calcular el porcentaje de consumo de hojas de papel  con respecto al mismo periodo del año anterior: </t>
  </si>
  <si>
    <t xml:space="preserve">Diferencia Uni.Hojas = Uni.Hojas mes X Año Actual - Uni.Hojas mes X año Anterior
% HojasConsumidas = (Diferencia Uni.Hojas * 100) / (Uni.Hojas mes X Año Actual)   </t>
  </si>
  <si>
    <t>Programa de consumo sostenible.</t>
  </si>
  <si>
    <t>Incluir criterios ambientales para la adquisición de bienes y servicios en los procesos contractuales de la Unidad Administrativa Especial del Servicio Público de Empleo de acuerdo con el manual de compras verdes definido, como incentivar el consumo sostenible de los recursos dentro de la Unidad.</t>
  </si>
  <si>
    <t>Cero paquetes de mezcladores de plástico por parte del servicio de cafetería para el 2021 dentro en la unidad.</t>
  </si>
  <si>
    <t>Hacer campañas semestrales para la disminución del consumo de papel dentro de la Unidad.</t>
  </si>
  <si>
    <t>Implementar en un 70% el manual de compras verdes dentro de los procesos contractuales de la unidad.</t>
  </si>
  <si>
    <t>Reducir en un 50% el consumo de paquetes de mezcladores de plástico por parte del servicio de cafetería de la UAESPE.</t>
  </si>
  <si>
    <t>Implementar en un 20% el manual de compras verdes dentro de los procesos contractuales de la unidad.</t>
  </si>
  <si>
    <t>Por medio del proceso de cafetería, se verificara cuantos paquetes de mezcladores de plástico se han suministrado a la entidad:</t>
  </si>
  <si>
    <t>#MezcladoresPlastico = Mezcladores de platico suministrados en el mes</t>
  </si>
  <si>
    <t>Hacer una campaña virtual cada semestre para la disminución del consumo de papel dentro de la Unidad:</t>
  </si>
  <si>
    <t>%Cumplimiento =   (NumeroSensubilizacionesRealizadas / TotalSencibilizacionesProgramadas * 100)</t>
  </si>
  <si>
    <t>Coordinación contractual</t>
  </si>
  <si>
    <t>Incluir en un 20% de los contratos las clausulas ambientales a los procesos definidos en el manual de compras verdes:</t>
  </si>
  <si>
    <t>%InclusiónCriteriosAmbientales = (Numero de procesos contractuales con criterios de sostenibilidad / Total de procesos  identificados en el Manual de Compras Verdes) * 100</t>
  </si>
  <si>
    <t>Programa Implementación de prácticas sostenibles</t>
  </si>
  <si>
    <t>Promover acciones que propendan por la implementación prácticas sostenibles al interior y exterior de la Entidad, buscando concientizar a los servidores públicos y las partes interesadas sobre la importancia de preservar los recursos naturales, mantener un consumo responsable de los recursos y fomentar el uso de sistemas encaminados a una movilidad sostenible.</t>
  </si>
  <si>
    <t>Incentivar el uso de la bicicleta en los funcionarios de la Unidad como medio de transporte limpio y ambientalmente sostenible.</t>
  </si>
  <si>
    <t>Realizar una caminata ecología en el año donde se promocionen buenas practicas ambientales y de preservación.</t>
  </si>
  <si>
    <t>Verificar cada semestre que los vehículos alquilados por la entidad cuenten con el certificado de la revisión técnico mecánica y de gases al día.</t>
  </si>
  <si>
    <t>Verificar por semestre que los vehículos alquilados por la entidad cuenten con el certificado de la revisión técnico mecánica y de gases al día.</t>
  </si>
  <si>
    <t>Cada cuatro meses se enviaran tips para incentivar el uso de la bicicleta en los funcionarios de la Unidad como medio de transporte limpio y ambientalmente sostenible.</t>
  </si>
  <si>
    <t>% Vehiculos con revisión=  (Numero de vehiculos con revisión / Total de vehiculos alquilados) * 100</t>
  </si>
  <si>
    <t>%Cumplimiento =  (NumeroSensubilizacionesRealizadas / TotalSencibilizacionesProgramadas) * 100</t>
  </si>
  <si>
    <t>%Cumplimiento =   (NumeroActividadesRealizadas / TotalActividadProgramadas) * 100</t>
  </si>
  <si>
    <t>ID</t>
  </si>
  <si>
    <t>ENERO</t>
  </si>
  <si>
    <t>FEBRERO</t>
  </si>
  <si>
    <t>MARZO</t>
  </si>
  <si>
    <t>ABRIL</t>
  </si>
  <si>
    <t>MAYO</t>
  </si>
  <si>
    <t>JUNIO</t>
  </si>
  <si>
    <t>JULIO</t>
  </si>
  <si>
    <t>AGOSTO</t>
  </si>
  <si>
    <t>SEPTIEMBRE</t>
  </si>
  <si>
    <t>OCTUBRE</t>
  </si>
  <si>
    <t>NOVIEMBRE</t>
  </si>
  <si>
    <t>DICIEMBRE</t>
  </si>
  <si>
    <t>PLAN DE ACCIÓN ANUAL PIGA 2020</t>
  </si>
  <si>
    <t>X</t>
  </si>
  <si>
    <t>Se realizarán dos campañas educativas en el año por medio de los canales digitales definidos por el área de comunicaciones:</t>
  </si>
  <si>
    <t xml:space="preserve">Calcular mensualmente el porcentaje de incremento de los residuos aprovechables con respecto al mismo periodo del año anterior: </t>
  </si>
  <si>
    <t>Formular las directrices, procedimientos y actividades para la gestión ntegral de los residuos de origen administrativo  RESPEL y RAEES, generados en la Unidad Administrativa Especial del servicio Público de Empleo - UAESPE, en cumplimiento del marco legal vigente y con el propósito de fomentar las buenas practicas para la segregacion y disposicion final de estos residuos, como reducir los impactos negativos que estos puedan generan.</t>
  </si>
  <si>
    <t>Programa Institucional de Residuos Peligrosos (RESPEL) y Residuos de Aparatos Electricos y Electronicos (RAEE´s)</t>
  </si>
  <si>
    <t>Identificar y cuantificar el 100% de los Residuos Peligrosos y Residuos Electricos y Electronicos que se generan en la Unidad Administrativa Especial del Servicio Publico de Empleo.</t>
  </si>
  <si>
    <t>Llevar el registro mensual de todos los Residuos Peligrosos y Residuos Electricos y Electronicos que se generan en la Unidad Administrativa Especial del Servicio Publico de Empleo.</t>
  </si>
  <si>
    <t>%Cumplimiento =   (Total de meses diligenciados / Total de Meses) * 100</t>
  </si>
  <si>
    <t>Dar cumplimiento a la normatividad vigente y aplicable para la Unidad a nivel local y nacional en materia ambiental.</t>
  </si>
  <si>
    <t>Diligenciar la lista de chequeo del camion que realiza la recolección de los Residuos Peligrosos y Residuos Electricos y Electronicos, de acuerdo con la normativa legal vigente.</t>
  </si>
  <si>
    <t>Inspecionar el vehiculo que realiza la recolección de los Residuos Peligrosos y los Residuos Electricos y Electronicos y diligenciar la lista de chequeo, elaborada para tal fin.</t>
  </si>
  <si>
    <t>%Cumplimiento =   (Total de listas de chequeo realizadas/ Total de recolecciones realizadas) * 100</t>
  </si>
  <si>
    <t>Diligenciar mensualmente el formato CalculoMediaMovil.xlsx.</t>
  </si>
  <si>
    <t>Calcular para el 2020 la media movil de residuos, con el formato correspondiente.</t>
  </si>
  <si>
    <t>Archivo CalculoMediaMovil.xlsx.</t>
  </si>
  <si>
    <t>Calcular en cada vigencia la media movil de residuos RESPEL y RAEE´s.</t>
  </si>
  <si>
    <t>Calcular para cada vigencia el indicador de destinación.</t>
  </si>
  <si>
    <t>Calcular para el 2020 el indicador de destinación, con el formato correspondiente.</t>
  </si>
  <si>
    <t>Diligenciar el formato FormatoAprovechamiento.xlsx.</t>
  </si>
  <si>
    <t>FormatoAprovechamiento.xlsx</t>
  </si>
  <si>
    <t>Cada vez que se realice recoleccion de Residuos de Origen Administrativo.</t>
  </si>
  <si>
    <t>Cauntificar por mes los Residuos Peligrosos y Residuos Electricos y Electronicos que se generan en la Unidad Administrativa Especial del Servicio Publico de Empleo.</t>
  </si>
  <si>
    <t>Inspeccionar el 100% de las recolecciones, el camion que realiza la recolección de los Residuos Peligrosos y los Residuos Electricos y Electronicos, de acuerdo con la normativa legal vigente.</t>
  </si>
  <si>
    <t>TAREA</t>
  </si>
  <si>
    <t>Total programado</t>
  </si>
  <si>
    <t>ENE</t>
  </si>
  <si>
    <t>FEB</t>
  </si>
  <si>
    <t>MAR</t>
  </si>
  <si>
    <t>ABR</t>
  </si>
  <si>
    <t>MAY</t>
  </si>
  <si>
    <t>JUN</t>
  </si>
  <si>
    <t>JUL</t>
  </si>
  <si>
    <t>AGO</t>
  </si>
  <si>
    <t>SEP</t>
  </si>
  <si>
    <t>OCT</t>
  </si>
  <si>
    <t>NOV</t>
  </si>
  <si>
    <t>DIC</t>
  </si>
  <si>
    <t>Total ejecutado</t>
  </si>
  <si>
    <t>Programado</t>
  </si>
  <si>
    <t>Ejecutado</t>
  </si>
  <si>
    <r>
      <t> </t>
    </r>
    <r>
      <rPr>
        <sz val="11"/>
        <color indexed="8"/>
        <rFont val="Arial Narrow"/>
        <family val="2"/>
      </rPr>
      <t>Plan de Acción operativo de Gestión Ambiental</t>
    </r>
  </si>
  <si>
    <t>TOTAL ACTIVIDADES</t>
  </si>
  <si>
    <t>Acumulado</t>
  </si>
  <si>
    <t>Metas acumuladas</t>
  </si>
  <si>
    <t>Realizar seguimiento cada semestre a las fuentes móviles de emisiones de la unidad, por medio del certificado de la revisión técnico mecánica y de gases correspondiente:</t>
  </si>
  <si>
    <t>Enviar cada cuatro meses tips para incentivar el uso de la bicicleta en los funcionarios de la Unidad como medio de transporte limpio y ambientalmente sostenible:</t>
  </si>
  <si>
    <t>Se realizara una camina anual que promueva buenas prácticas ambientales para la conservación del medio ambiente:</t>
  </si>
  <si>
    <t>PLAN DE ACCIÓN ANUAL PIGA 2020 CRONOGRAMA</t>
  </si>
  <si>
    <t>% Ejecución</t>
  </si>
  <si>
    <t>Calcular en cada trimestre el porcentaje de residuos aprovechables generados versus l a totalidad de los residuos No peligrosos producidos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</si>
</sst>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quot;$&quot;* #,##0_-;_-&quot;$&quot;* &quot;-&quot;_-;_-@_-"/>
    <numFmt numFmtId="164" formatCode="0.0%"/>
  </numFmts>
  <fonts count="14" x14ac:knownFonts="1">
    <font>
      <sz val="11"/>
      <color theme="1"/>
      <name val="Calibri"/>
      <family val="2"/>
      <scheme val="minor"/>
    </font>
    <font>
      <sz val="11"/>
      <color theme="1"/>
      <name val="Arial Narrow"/>
      <family val="2"/>
    </font>
    <font>
      <b/>
      <sz val="11"/>
      <color theme="1"/>
      <name val="Arial Narrow"/>
      <family val="2"/>
    </font>
    <font>
      <sz val="11"/>
      <name val="Arial Narrow"/>
      <family val="2"/>
    </font>
    <font>
      <sz val="9"/>
      <color theme="1"/>
      <name val="Arial Narrow"/>
      <family val="2"/>
    </font>
    <font>
      <sz val="11"/>
      <color theme="1"/>
      <name val="Calibri"/>
      <family val="2"/>
      <scheme val="minor"/>
    </font>
    <font>
      <sz val="12"/>
      <color theme="1"/>
      <name val="Arial Narrow"/>
      <family val="2"/>
    </font>
    <font>
      <b/>
      <sz val="20"/>
      <color theme="1"/>
      <name val="Arial Narrow"/>
      <family val="2"/>
    </font>
    <font>
      <b/>
      <sz val="14"/>
      <color theme="0"/>
      <name val="Arial Narrow"/>
      <family val="2"/>
    </font>
    <font>
      <b/>
      <sz val="10"/>
      <color rgb="FFFFFFFF"/>
      <name val="Arial Narrow"/>
      <family val="2"/>
    </font>
    <font>
      <b/>
      <sz val="12"/>
      <color rgb="FF000000"/>
      <name val="Arial Narrow"/>
      <family val="2"/>
    </font>
    <font>
      <sz val="11"/>
      <color rgb="FF000000"/>
      <name val="Arial Narrow"/>
      <family val="2"/>
    </font>
    <font>
      <sz val="11"/>
      <color indexed="8"/>
      <name val="Arial Narrow"/>
      <family val="2"/>
    </font>
    <font>
      <sz val="11"/>
      <color theme="0"/>
      <name val="Arial Narrow"/>
      <family val="2"/>
    </font>
  </fonts>
  <fills count="13">
    <fill>
      <patternFill patternType="none"/>
    </fill>
    <fill>
      <patternFill patternType="gray125"/>
    </fill>
    <fill>
      <patternFill patternType="solid">
        <fgColor theme="8" tint="0.59999389629810485"/>
        <bgColor indexed="64"/>
      </patternFill>
    </fill>
    <fill>
      <patternFill patternType="solid">
        <fgColor rgb="FFFFFFCC"/>
        <bgColor indexed="64"/>
      </patternFill>
    </fill>
    <fill>
      <patternFill patternType="solid">
        <fgColor rgb="FFFFFF00"/>
        <bgColor indexed="64"/>
      </patternFill>
    </fill>
    <fill>
      <patternFill patternType="solid">
        <fgColor theme="6" tint="0.79998168889431442"/>
        <bgColor indexed="64"/>
      </patternFill>
    </fill>
    <fill>
      <patternFill patternType="solid">
        <fgColor rgb="FF92D05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rgb="FFFF0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thin">
        <color auto="1"/>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s>
  <cellStyleXfs count="3">
    <xf numFmtId="0" fontId="0" fillId="0" borderId="0"/>
    <xf numFmtId="9" fontId="5" fillId="0" borderId="0" applyFont="0" applyFill="0" applyBorder="0" applyAlignment="0" applyProtection="0"/>
    <xf numFmtId="42" fontId="5" fillId="0" borderId="0" applyFont="0" applyFill="0" applyBorder="0" applyAlignment="0" applyProtection="0"/>
  </cellStyleXfs>
  <cellXfs count="159">
    <xf numFmtId="0" fontId="0" fillId="0" borderId="0" xfId="0"/>
    <xf numFmtId="0" fontId="1" fillId="0" borderId="0" xfId="0" applyFont="1"/>
    <xf numFmtId="0" fontId="4" fillId="0" borderId="0" xfId="0" applyFont="1" applyAlignment="1"/>
    <xf numFmtId="0" fontId="0" fillId="0" borderId="0" xfId="0" applyAlignment="1">
      <alignment vertical="top" wrapText="1"/>
    </xf>
    <xf numFmtId="0" fontId="0" fillId="0" borderId="0" xfId="0" applyFont="1" applyAlignment="1">
      <alignment vertical="top" wrapText="1"/>
    </xf>
    <xf numFmtId="0" fontId="0" fillId="0" borderId="0" xfId="0" applyFont="1"/>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4" fillId="0" borderId="1" xfId="0" applyFont="1" applyBorder="1" applyAlignment="1">
      <alignment horizontal="center" vertical="center" wrapText="1"/>
    </xf>
    <xf numFmtId="42" fontId="0" fillId="0" borderId="1" xfId="2" applyFont="1" applyBorder="1" applyAlignment="1">
      <alignment horizontal="center" vertical="center" wrapText="1"/>
    </xf>
    <xf numFmtId="0" fontId="0" fillId="0" borderId="1" xfId="0" applyBorder="1" applyAlignment="1">
      <alignment vertical="top" wrapText="1"/>
    </xf>
    <xf numFmtId="0" fontId="0" fillId="0" borderId="1" xfId="0" applyFont="1" applyBorder="1" applyAlignment="1">
      <alignment vertical="top" wrapText="1"/>
    </xf>
    <xf numFmtId="0" fontId="1" fillId="0" borderId="5" xfId="0" applyFont="1" applyBorder="1"/>
    <xf numFmtId="0" fontId="1" fillId="0" borderId="7" xfId="0" applyFont="1" applyBorder="1"/>
    <xf numFmtId="0" fontId="1" fillId="0" borderId="6" xfId="0" applyFont="1" applyFill="1" applyBorder="1" applyAlignment="1">
      <alignment horizontal="center" vertical="center" wrapText="1"/>
    </xf>
    <xf numFmtId="0" fontId="0" fillId="0" borderId="7" xfId="0" applyBorder="1" applyAlignment="1">
      <alignment vertical="top" wrapText="1"/>
    </xf>
    <xf numFmtId="0" fontId="1" fillId="0" borderId="11" xfId="0" applyFont="1" applyFill="1" applyBorder="1" applyAlignment="1">
      <alignment horizontal="justify" vertical="center" wrapText="1"/>
    </xf>
    <xf numFmtId="0" fontId="4" fillId="0" borderId="11" xfId="0" applyFont="1" applyBorder="1" applyAlignment="1">
      <alignment horizontal="center" vertical="center" wrapText="1"/>
    </xf>
    <xf numFmtId="0" fontId="1" fillId="0" borderId="11" xfId="0" applyFont="1" applyFill="1" applyBorder="1" applyAlignment="1">
      <alignment horizontal="center" vertical="center" wrapText="1"/>
    </xf>
    <xf numFmtId="42" fontId="0" fillId="0" borderId="11" xfId="2" applyFont="1" applyBorder="1" applyAlignment="1">
      <alignment horizontal="center" vertical="center" wrapText="1"/>
    </xf>
    <xf numFmtId="0" fontId="0" fillId="0" borderId="11" xfId="0" applyBorder="1" applyAlignment="1">
      <alignment vertical="top" wrapText="1"/>
    </xf>
    <xf numFmtId="0" fontId="0" fillId="0" borderId="11" xfId="0" applyFont="1" applyBorder="1" applyAlignment="1">
      <alignment vertical="top" wrapText="1"/>
    </xf>
    <xf numFmtId="0" fontId="0" fillId="0" borderId="9" xfId="0" applyBorder="1" applyAlignment="1">
      <alignment vertical="top" wrapText="1"/>
    </xf>
    <xf numFmtId="0" fontId="6" fillId="0" borderId="4" xfId="0" applyFont="1" applyBorder="1" applyAlignment="1">
      <alignment vertical="center"/>
    </xf>
    <xf numFmtId="0" fontId="6" fillId="0" borderId="6" xfId="0" applyFont="1" applyBorder="1" applyAlignment="1">
      <alignment vertical="center"/>
    </xf>
    <xf numFmtId="0" fontId="6" fillId="0" borderId="8" xfId="0" applyFont="1" applyBorder="1" applyAlignment="1">
      <alignment vertical="center"/>
    </xf>
    <xf numFmtId="0" fontId="1" fillId="0" borderId="9" xfId="0" applyFont="1" applyBorder="1"/>
    <xf numFmtId="0" fontId="0" fillId="5"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6" borderId="1" xfId="0" applyFont="1" applyFill="1" applyBorder="1" applyAlignment="1">
      <alignment horizontal="center" vertical="center" wrapText="1"/>
    </xf>
    <xf numFmtId="0" fontId="0" fillId="7" borderId="1" xfId="0" applyFont="1" applyFill="1" applyBorder="1" applyAlignment="1">
      <alignment horizontal="center" vertical="center" wrapText="1"/>
    </xf>
    <xf numFmtId="0" fontId="0" fillId="10" borderId="1" xfId="0" applyFont="1" applyFill="1" applyBorder="1" applyAlignment="1">
      <alignment horizontal="center" vertical="center" wrapText="1"/>
    </xf>
    <xf numFmtId="0" fontId="0" fillId="0" borderId="0" xfId="0" applyAlignment="1">
      <alignment wrapText="1"/>
    </xf>
    <xf numFmtId="0" fontId="11" fillId="11"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1" xfId="0" applyFont="1" applyFill="1" applyBorder="1" applyAlignment="1">
      <alignment horizontal="center" vertical="center" wrapText="1"/>
    </xf>
    <xf numFmtId="9" fontId="1" fillId="0" borderId="0" xfId="1" applyFont="1"/>
    <xf numFmtId="0" fontId="1" fillId="0" borderId="0" xfId="0" applyFont="1" applyFill="1"/>
    <xf numFmtId="9" fontId="1" fillId="0" borderId="0" xfId="1" applyFont="1" applyFill="1"/>
    <xf numFmtId="0" fontId="1" fillId="0" borderId="0" xfId="1" applyNumberFormat="1" applyFont="1"/>
    <xf numFmtId="0" fontId="6" fillId="0" borderId="1" xfId="0" applyFont="1" applyBorder="1" applyAlignment="1">
      <alignment vertical="center"/>
    </xf>
    <xf numFmtId="0" fontId="8" fillId="0" borderId="1" xfId="0" applyFont="1" applyFill="1" applyBorder="1" applyAlignment="1">
      <alignment vertical="center" wrapText="1"/>
    </xf>
    <xf numFmtId="0" fontId="9" fillId="0" borderId="1" xfId="0" applyFont="1" applyFill="1" applyBorder="1" applyAlignment="1">
      <alignment vertical="center" wrapText="1"/>
    </xf>
    <xf numFmtId="0" fontId="10" fillId="0" borderId="1" xfId="0" applyFont="1" applyFill="1" applyBorder="1" applyAlignment="1">
      <alignment vertical="center" wrapText="1"/>
    </xf>
    <xf numFmtId="0" fontId="13" fillId="0" borderId="0" xfId="0" applyFont="1" applyFill="1"/>
    <xf numFmtId="0" fontId="2" fillId="0" borderId="4" xfId="0" applyFont="1" applyFill="1" applyBorder="1" applyAlignment="1">
      <alignment horizontal="center"/>
    </xf>
    <xf numFmtId="9" fontId="2" fillId="0" borderId="10" xfId="1" applyFont="1" applyBorder="1" applyAlignment="1">
      <alignment horizontal="center"/>
    </xf>
    <xf numFmtId="0" fontId="2" fillId="0" borderId="10" xfId="0" applyFont="1" applyBorder="1" applyAlignment="1">
      <alignment horizontal="center"/>
    </xf>
    <xf numFmtId="0" fontId="2" fillId="0" borderId="10" xfId="0" applyFont="1" applyFill="1" applyBorder="1" applyAlignment="1">
      <alignment horizontal="center"/>
    </xf>
    <xf numFmtId="0" fontId="2" fillId="0" borderId="5" xfId="0" applyFont="1" applyFill="1" applyBorder="1" applyAlignment="1">
      <alignment horizontal="center"/>
    </xf>
    <xf numFmtId="0" fontId="1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2" fontId="3" fillId="0" borderId="6" xfId="0" applyNumberFormat="1" applyFont="1" applyFill="1" applyBorder="1" applyAlignment="1">
      <alignment horizontal="center"/>
    </xf>
    <xf numFmtId="2" fontId="3" fillId="0" borderId="1" xfId="0" applyNumberFormat="1" applyFont="1" applyFill="1" applyBorder="1" applyAlignment="1">
      <alignment horizontal="center"/>
    </xf>
    <xf numFmtId="2" fontId="3" fillId="0" borderId="7" xfId="0" applyNumberFormat="1" applyFont="1" applyFill="1" applyBorder="1" applyAlignment="1">
      <alignment horizontal="center"/>
    </xf>
    <xf numFmtId="1" fontId="1" fillId="0" borderId="8" xfId="0" applyNumberFormat="1" applyFont="1" applyFill="1" applyBorder="1" applyAlignment="1">
      <alignment horizontal="center" vertical="center"/>
    </xf>
    <xf numFmtId="1" fontId="1" fillId="0" borderId="11" xfId="1" applyNumberFormat="1" applyFont="1" applyFill="1" applyBorder="1" applyAlignment="1">
      <alignment horizontal="center" vertical="center"/>
    </xf>
    <xf numFmtId="1" fontId="1" fillId="0" borderId="11" xfId="0" applyNumberFormat="1" applyFont="1" applyFill="1" applyBorder="1" applyAlignment="1">
      <alignment horizontal="center" vertical="center"/>
    </xf>
    <xf numFmtId="1" fontId="1" fillId="0" borderId="9" xfId="1" applyNumberFormat="1" applyFont="1" applyFill="1" applyBorder="1" applyAlignment="1">
      <alignment horizontal="center" vertical="center"/>
    </xf>
    <xf numFmtId="0" fontId="8" fillId="12" borderId="4" xfId="0" applyFont="1" applyFill="1" applyBorder="1" applyAlignment="1">
      <alignment horizontal="center" vertical="center" wrapText="1"/>
    </xf>
    <xf numFmtId="0" fontId="8" fillId="12" borderId="21" xfId="0" applyFont="1" applyFill="1" applyBorder="1" applyAlignment="1">
      <alignment horizontal="center" vertical="center" wrapText="1"/>
    </xf>
    <xf numFmtId="2" fontId="1" fillId="0" borderId="1" xfId="0" applyNumberFormat="1" applyFont="1" applyBorder="1" applyAlignment="1">
      <alignment horizontal="center" vertical="center"/>
    </xf>
    <xf numFmtId="0" fontId="2" fillId="0" borderId="35"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2" fontId="1" fillId="0" borderId="6" xfId="0" applyNumberFormat="1" applyFont="1" applyBorder="1" applyAlignment="1">
      <alignment horizontal="center" vertical="center"/>
    </xf>
    <xf numFmtId="2" fontId="1" fillId="0" borderId="7" xfId="0" applyNumberFormat="1" applyFont="1" applyBorder="1" applyAlignment="1">
      <alignment horizontal="center" vertical="center"/>
    </xf>
    <xf numFmtId="0" fontId="1" fillId="0" borderId="0" xfId="0" applyFont="1" applyBorder="1"/>
    <xf numFmtId="9" fontId="1" fillId="0" borderId="0" xfId="1" applyFont="1" applyBorder="1"/>
    <xf numFmtId="0" fontId="1" fillId="0" borderId="0" xfId="0" applyFont="1" applyFill="1" applyBorder="1"/>
    <xf numFmtId="9" fontId="1" fillId="0" borderId="0" xfId="1" applyFont="1" applyFill="1" applyBorder="1"/>
    <xf numFmtId="0" fontId="2" fillId="0" borderId="0" xfId="0" applyFont="1" applyFill="1" applyBorder="1" applyAlignment="1">
      <alignment horizontal="center"/>
    </xf>
    <xf numFmtId="9" fontId="2" fillId="0" borderId="0" xfId="1" applyFont="1" applyBorder="1" applyAlignment="1">
      <alignment horizontal="center"/>
    </xf>
    <xf numFmtId="0" fontId="2" fillId="0" borderId="0" xfId="0" applyFont="1" applyBorder="1" applyAlignment="1">
      <alignment horizontal="center"/>
    </xf>
    <xf numFmtId="0" fontId="1" fillId="0" borderId="1"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wrapText="1"/>
    </xf>
    <xf numFmtId="164" fontId="11" fillId="0" borderId="2" xfId="1" applyNumberFormat="1" applyFont="1" applyBorder="1" applyAlignment="1">
      <alignment horizontal="center" vertical="center" wrapText="1"/>
    </xf>
    <xf numFmtId="164" fontId="11" fillId="0" borderId="31" xfId="1" applyNumberFormat="1" applyFont="1" applyBorder="1" applyAlignment="1">
      <alignment horizontal="center" vertical="center" wrapText="1"/>
    </xf>
    <xf numFmtId="164" fontId="11" fillId="0" borderId="2" xfId="1" applyNumberFormat="1" applyFont="1" applyFill="1" applyBorder="1" applyAlignment="1">
      <alignment horizontal="center" vertical="center" wrapText="1"/>
    </xf>
    <xf numFmtId="164" fontId="11" fillId="0" borderId="31" xfId="1" applyNumberFormat="1" applyFont="1" applyFill="1" applyBorder="1" applyAlignment="1">
      <alignment horizontal="center" vertical="center" wrapText="1"/>
    </xf>
    <xf numFmtId="164" fontId="11" fillId="0" borderId="3" xfId="1" applyNumberFormat="1" applyFont="1" applyFill="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3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1" xfId="0" applyFont="1" applyBorder="1" applyAlignment="1">
      <alignment horizontal="center" vertical="center" wrapText="1"/>
    </xf>
    <xf numFmtId="164" fontId="11" fillId="0" borderId="3" xfId="1" applyNumberFormat="1" applyFont="1" applyBorder="1" applyAlignment="1">
      <alignment horizontal="center" vertical="center" wrapText="1"/>
    </xf>
    <xf numFmtId="0" fontId="1" fillId="0" borderId="21" xfId="0" applyFont="1" applyBorder="1" applyAlignment="1">
      <alignment horizontal="center" vertical="center" wrapText="1"/>
    </xf>
    <xf numFmtId="0" fontId="1" fillId="0" borderId="1" xfId="0" applyFont="1" applyBorder="1" applyAlignment="1">
      <alignment horizontal="center" vertical="center"/>
    </xf>
    <xf numFmtId="0" fontId="11" fillId="0" borderId="2" xfId="0" applyFont="1" applyBorder="1" applyAlignment="1">
      <alignment horizontal="justify" vertical="center" wrapText="1"/>
    </xf>
    <xf numFmtId="0" fontId="11" fillId="0" borderId="3" xfId="0" applyFont="1" applyBorder="1" applyAlignment="1">
      <alignment horizontal="justify" vertical="center" wrapText="1"/>
    </xf>
    <xf numFmtId="0" fontId="11" fillId="0" borderId="1" xfId="0" applyFont="1" applyBorder="1" applyAlignment="1">
      <alignment horizontal="center" vertical="center" wrapText="1"/>
    </xf>
    <xf numFmtId="9" fontId="11" fillId="0" borderId="2" xfId="1" applyFont="1" applyBorder="1" applyAlignment="1">
      <alignment horizontal="center" vertical="center" wrapText="1"/>
    </xf>
    <xf numFmtId="9" fontId="11" fillId="0" borderId="3" xfId="1" applyFont="1" applyBorder="1" applyAlignment="1">
      <alignment horizontal="center" vertical="center" wrapText="1"/>
    </xf>
    <xf numFmtId="0" fontId="11" fillId="0" borderId="2" xfId="0" applyFont="1" applyFill="1" applyBorder="1" applyAlignment="1">
      <alignment horizontal="justify" vertical="center" wrapText="1"/>
    </xf>
    <xf numFmtId="0" fontId="11" fillId="0" borderId="3" xfId="0" applyFont="1" applyFill="1" applyBorder="1" applyAlignment="1">
      <alignment horizontal="justify"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justify" vertical="center" wrapText="1"/>
    </xf>
    <xf numFmtId="0" fontId="1" fillId="0" borderId="3" xfId="0" applyFont="1" applyFill="1" applyBorder="1" applyAlignment="1">
      <alignment horizontal="justify" vertical="center" wrapText="1"/>
    </xf>
    <xf numFmtId="9" fontId="11" fillId="0" borderId="1" xfId="1" applyFont="1" applyBorder="1" applyAlignment="1">
      <alignment horizontal="center" vertical="center" wrapText="1"/>
    </xf>
    <xf numFmtId="164" fontId="11" fillId="0" borderId="1" xfId="1" applyNumberFormat="1" applyFont="1" applyBorder="1" applyAlignment="1">
      <alignment horizontal="center" vertical="center" wrapText="1"/>
    </xf>
    <xf numFmtId="164" fontId="11" fillId="0" borderId="1" xfId="1" applyNumberFormat="1" applyFont="1" applyFill="1" applyBorder="1" applyAlignment="1">
      <alignment horizontal="center" vertical="center" wrapText="1"/>
    </xf>
    <xf numFmtId="0" fontId="0" fillId="0" borderId="18" xfId="0" applyBorder="1" applyAlignment="1">
      <alignment horizontal="center" vertical="center"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0" fillId="0" borderId="15" xfId="0" applyBorder="1" applyAlignment="1">
      <alignment horizontal="center" vertical="center" wrapText="1"/>
    </xf>
    <xf numFmtId="0" fontId="7" fillId="0" borderId="14" xfId="0" applyFont="1" applyBorder="1" applyAlignment="1">
      <alignment horizontal="center" vertical="center"/>
    </xf>
    <xf numFmtId="0" fontId="7" fillId="0" borderId="0" xfId="0" applyFont="1" applyBorder="1" applyAlignment="1">
      <alignment horizontal="center" vertical="center"/>
    </xf>
    <xf numFmtId="0" fontId="7" fillId="0" borderId="16" xfId="0" applyFont="1" applyBorder="1" applyAlignment="1">
      <alignment horizontal="center" vertical="center"/>
    </xf>
    <xf numFmtId="0" fontId="7" fillId="0" borderId="26" xfId="0" applyFont="1" applyBorder="1" applyAlignment="1">
      <alignment horizontal="center" vertical="center"/>
    </xf>
    <xf numFmtId="0" fontId="8" fillId="12" borderId="27" xfId="0" applyFont="1" applyFill="1" applyBorder="1" applyAlignment="1">
      <alignment horizontal="center" vertical="center" wrapText="1"/>
    </xf>
    <xf numFmtId="0" fontId="8" fillId="12" borderId="28" xfId="0" applyFont="1" applyFill="1" applyBorder="1" applyAlignment="1">
      <alignment horizontal="center" vertical="center" wrapText="1"/>
    </xf>
    <xf numFmtId="0" fontId="8" fillId="12" borderId="10" xfId="0" applyFont="1" applyFill="1" applyBorder="1" applyAlignment="1">
      <alignment horizontal="center" vertical="center" wrapText="1"/>
    </xf>
    <xf numFmtId="0" fontId="8" fillId="12" borderId="3" xfId="0" applyFont="1" applyFill="1" applyBorder="1" applyAlignment="1">
      <alignment horizontal="center" vertical="center" wrapText="1"/>
    </xf>
    <xf numFmtId="0" fontId="0" fillId="10" borderId="23" xfId="0" applyFont="1" applyFill="1" applyBorder="1" applyAlignment="1">
      <alignment horizontal="center" vertical="center" wrapText="1"/>
    </xf>
    <xf numFmtId="0" fontId="0" fillId="10" borderId="24" xfId="0" applyFont="1" applyFill="1" applyBorder="1" applyAlignment="1">
      <alignment horizontal="center" vertical="center" wrapText="1"/>
    </xf>
    <xf numFmtId="0" fontId="0" fillId="10" borderId="25"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2" fillId="9" borderId="22"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7" fillId="0" borderId="12" xfId="0" applyFont="1" applyBorder="1" applyAlignment="1">
      <alignment horizontal="center" vertical="center"/>
    </xf>
    <xf numFmtId="0" fontId="7" fillId="0" borderId="18" xfId="0" applyFont="1" applyBorder="1" applyAlignment="1">
      <alignment horizontal="center" vertical="center"/>
    </xf>
    <xf numFmtId="0" fontId="7" fillId="0" borderId="20" xfId="0" applyFont="1" applyBorder="1" applyAlignment="1">
      <alignment horizontal="center" vertical="center"/>
    </xf>
    <xf numFmtId="0" fontId="7" fillId="0" borderId="19" xfId="0" applyFont="1" applyBorder="1" applyAlignment="1">
      <alignment horizontal="center" vertical="center"/>
    </xf>
    <xf numFmtId="0" fontId="1" fillId="10" borderId="1" xfId="0" applyFont="1" applyFill="1" applyBorder="1" applyAlignment="1">
      <alignment horizontal="center" vertical="center" wrapText="1"/>
    </xf>
  </cellXfs>
  <cellStyles count="3">
    <cellStyle name="Moneda [0]" xfId="2" builtinId="7"/>
    <cellStyle name="Normal" xfId="0" builtinId="0"/>
    <cellStyle name="Porcentaje" xfId="1" builtinId="5"/>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Programado Vs Ejecutado</a:t>
            </a:r>
          </a:p>
        </c:rich>
      </c:tx>
      <c:layout>
        <c:manualLayout>
          <c:xMode val="edge"/>
          <c:yMode val="edge"/>
          <c:x val="0.25438172668016767"/>
          <c:y val="3.7037037037037035E-2"/>
        </c:manualLayout>
      </c:layout>
      <c:overlay val="0"/>
    </c:title>
    <c:autoTitleDeleted val="0"/>
    <c:plotArea>
      <c:layout/>
      <c:lineChart>
        <c:grouping val="standard"/>
        <c:varyColors val="0"/>
        <c:ser>
          <c:idx val="0"/>
          <c:order val="0"/>
          <c:tx>
            <c:strRef>
              <c:f>CRONOGRAMA!$D$56</c:f>
              <c:strCache>
                <c:ptCount val="1"/>
                <c:pt idx="0">
                  <c:v>Programado</c:v>
                </c:pt>
              </c:strCache>
            </c:strRef>
          </c:tx>
          <c:marker>
            <c:symbol val="none"/>
          </c:marker>
          <c:cat>
            <c:strRef>
              <c:f>CRONOGRAMA!$E$54:$P$54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CRONOGRAMA!$E$56:$P$56</c:f>
              <c:numCache>
                <c:formatCode>General</c:formatCode>
                <c:ptCount val="12"/>
                <c:pt idx="0">
                  <c:v>8</c:v>
                </c:pt>
                <c:pt idx="1">
                  <c:v>16</c:v>
                </c:pt>
                <c:pt idx="2">
                  <c:v>26</c:v>
                </c:pt>
                <c:pt idx="3">
                  <c:v>36</c:v>
                </c:pt>
                <c:pt idx="4">
                  <c:v>45</c:v>
                </c:pt>
                <c:pt idx="5">
                  <c:v>57</c:v>
                </c:pt>
                <c:pt idx="6">
                  <c:v>65</c:v>
                </c:pt>
                <c:pt idx="7">
                  <c:v>74</c:v>
                </c:pt>
                <c:pt idx="8">
                  <c:v>85</c:v>
                </c:pt>
                <c:pt idx="9">
                  <c:v>94</c:v>
                </c:pt>
                <c:pt idx="10">
                  <c:v>103</c:v>
                </c:pt>
                <c:pt idx="11">
                  <c:v>120</c:v>
                </c:pt>
              </c:numCache>
            </c:numRef>
          </c:val>
          <c:smooth val="0"/>
          <c:extLst>
            <c:ext xmlns:c16="http://schemas.microsoft.com/office/drawing/2014/chart" uri="{C3380CC4-5D6E-409C-BE32-E72D297353CC}">
              <c16:uniqueId val="{00000000-5466-2042-BD0A-FBF76326EB15}"/>
            </c:ext>
          </c:extLst>
        </c:ser>
        <c:ser>
          <c:idx val="1"/>
          <c:order val="1"/>
          <c:tx>
            <c:strRef>
              <c:f>CRONOGRAMA!$D$58</c:f>
              <c:strCache>
                <c:ptCount val="1"/>
                <c:pt idx="0">
                  <c:v>Ejecutado</c:v>
                </c:pt>
              </c:strCache>
            </c:strRef>
          </c:tx>
          <c:marker>
            <c:symbol val="none"/>
          </c:marker>
          <c:cat>
            <c:strRef>
              <c:f>CRONOGRAMA!$E$54:$P$54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CRONOGRAMA!$E$58:$P$58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5466-2042-BD0A-FBF76326EB15}"/>
            </c:ext>
          </c:extLst>
        </c:ser>
        <c:dLbls>
          <c:showLegendKey val="0"/>
          <c:showVal val="0"/>
          <c:showCatName val="0"/>
          <c:showSerName val="0"/>
          <c:showPercent val="0"/>
          <c:showBubbleSize val="0"/>
        </c:dLbls>
        <c:smooth val="0"/>
        <c:axId val="92640000"/>
        <c:axId val="100222848"/>
      </c:lineChart>
      <c:catAx>
        <c:axId val="92640000"/>
        <c:scaling>
          <c:orientation val="minMax"/>
        </c:scaling>
        <c:delete val="0"/>
        <c:axPos val="b"/>
        <c:numFmt formatCode="General" sourceLinked="0"/>
        <c:majorTickMark val="none"/>
        <c:minorTickMark val="none"/>
        <c:tickLblPos val="nextTo"/>
        <c:crossAx val="100222848"/>
        <c:crosses val="autoZero"/>
        <c:auto val="1"/>
        <c:lblAlgn val="ctr"/>
        <c:lblOffset val="100"/>
        <c:noMultiLvlLbl val="0"/>
      </c:catAx>
      <c:valAx>
        <c:axId val="100222848"/>
        <c:scaling>
          <c:orientation val="minMax"/>
        </c:scaling>
        <c:delete val="0"/>
        <c:axPos val="l"/>
        <c:majorGridlines/>
        <c:title>
          <c:tx>
            <c:rich>
              <a:bodyPr/>
              <a:lstStyle/>
              <a:p>
                <a:pPr>
                  <a:defRPr/>
                </a:pPr>
                <a:r>
                  <a:rPr lang="es-CO"/>
                  <a:t>Actividades</a:t>
                </a:r>
              </a:p>
            </c:rich>
          </c:tx>
          <c:layout>
            <c:manualLayout>
              <c:xMode val="edge"/>
              <c:yMode val="edge"/>
              <c:x val="8.8888908330907332E-2"/>
              <c:y val="0.28813502478856812"/>
            </c:manualLayout>
          </c:layout>
          <c:overlay val="0"/>
        </c:title>
        <c:numFmt formatCode="General" sourceLinked="1"/>
        <c:majorTickMark val="none"/>
        <c:minorTickMark val="none"/>
        <c:tickLblPos val="nextTo"/>
        <c:crossAx val="92640000"/>
        <c:crosses val="autoZero"/>
        <c:crossBetween val="between"/>
      </c:valAx>
      <c:dTable>
        <c:showHorzBorder val="1"/>
        <c:showVertBorder val="1"/>
        <c:showOutline val="1"/>
        <c:showKeys val="1"/>
      </c:dTable>
    </c:plotArea>
    <c:plotVisOnly val="1"/>
    <c:dispBlanksAs val="zero"/>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119682</xdr:colOff>
      <xdr:row>1</xdr:row>
      <xdr:rowOff>76049</xdr:rowOff>
    </xdr:from>
    <xdr:to>
      <xdr:col>1</xdr:col>
      <xdr:colOff>1042410</xdr:colOff>
      <xdr:row>3</xdr:row>
      <xdr:rowOff>205740</xdr:rowOff>
    </xdr:to>
    <xdr:pic>
      <xdr:nvPicPr>
        <xdr:cNvPr id="4" name="Imagen 3">
          <a:extLst>
            <a:ext uri="{FF2B5EF4-FFF2-40B4-BE49-F238E27FC236}">
              <a16:creationId xmlns:a16="http://schemas.microsoft.com/office/drawing/2014/main" id="{23660979-CDC8-8547-8BA0-CBD1446824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682" y="330049"/>
          <a:ext cx="1512008" cy="6376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178596</xdr:colOff>
      <xdr:row>54</xdr:row>
      <xdr:rowOff>9523</xdr:rowOff>
    </xdr:from>
    <xdr:to>
      <xdr:col>29</xdr:col>
      <xdr:colOff>190500</xdr:colOff>
      <xdr:row>66</xdr:row>
      <xdr:rowOff>202405</xdr:rowOff>
    </xdr:to>
    <xdr:graphicFrame macro="">
      <xdr:nvGraphicFramePr>
        <xdr:cNvPr id="2" name="2 Gráfico">
          <a:extLst>
            <a:ext uri="{FF2B5EF4-FFF2-40B4-BE49-F238E27FC236}">
              <a16:creationId xmlns:a16="http://schemas.microsoft.com/office/drawing/2014/main" id="{6433ECC4-C902-0F4D-8904-BE7CAB8325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686196</xdr:colOff>
      <xdr:row>0</xdr:row>
      <xdr:rowOff>248204</xdr:rowOff>
    </xdr:from>
    <xdr:ext cx="2868820" cy="1189555"/>
    <xdr:pic>
      <xdr:nvPicPr>
        <xdr:cNvPr id="3" name="Imagen 2">
          <a:extLst>
            <a:ext uri="{FF2B5EF4-FFF2-40B4-BE49-F238E27FC236}">
              <a16:creationId xmlns:a16="http://schemas.microsoft.com/office/drawing/2014/main" id="{9F38A64B-ED57-C64C-AC3D-038096ED83A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48196" y="248204"/>
          <a:ext cx="2868820" cy="118955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8207A-787E-1E45-BB0C-75791ED44CB8}">
  <dimension ref="A1:W55"/>
  <sheetViews>
    <sheetView tabSelected="1" workbookViewId="0">
      <pane ySplit="6" topLeftCell="A7" activePane="bottomLeft" state="frozen"/>
      <selection activeCell="A5" sqref="A5"/>
      <selection pane="bottomLeft" activeCell="G16" sqref="G16"/>
    </sheetView>
  </sheetViews>
  <sheetFormatPr baseColWidth="10" defaultColWidth="30.83203125" defaultRowHeight="15" x14ac:dyDescent="0.2"/>
  <cols>
    <col min="1" max="1" width="7.6640625" customWidth="1"/>
    <col min="2" max="2" width="15" customWidth="1"/>
    <col min="3" max="3" width="23.1640625" customWidth="1"/>
    <col min="4" max="4" width="40.83203125" customWidth="1"/>
    <col min="5" max="5" width="38.1640625" customWidth="1"/>
    <col min="6" max="6" width="37" customWidth="1"/>
    <col min="7" max="7" width="36" customWidth="1"/>
    <col min="8" max="8" width="27.6640625" customWidth="1"/>
    <col min="9" max="9" width="13.83203125" customWidth="1"/>
    <col min="10" max="10" width="12.6640625" customWidth="1"/>
    <col min="11" max="11" width="16.1640625" customWidth="1"/>
    <col min="12" max="12" width="8.83203125" style="5" customWidth="1"/>
    <col min="13" max="13" width="9.83203125" style="5" customWidth="1"/>
    <col min="14" max="15" width="8.83203125" style="5" customWidth="1"/>
    <col min="16" max="19" width="8.83203125" customWidth="1"/>
    <col min="20" max="20" width="12.83203125" customWidth="1"/>
    <col min="21" max="21" width="9.83203125" customWidth="1"/>
    <col min="22" max="22" width="12" customWidth="1"/>
    <col min="23" max="23" width="11.6640625" customWidth="1"/>
    <col min="24" max="29" width="8.83203125" customWidth="1"/>
  </cols>
  <sheetData>
    <row r="1" spans="1:23" ht="20" customHeight="1" thickBot="1" x14ac:dyDescent="0.25"/>
    <row r="2" spans="1:23" s="1" customFormat="1" ht="20" customHeight="1" x14ac:dyDescent="0.15">
      <c r="A2" s="142"/>
      <c r="B2" s="143"/>
      <c r="C2" s="154" t="s">
        <v>98</v>
      </c>
      <c r="D2" s="155"/>
      <c r="E2" s="155"/>
      <c r="F2" s="155"/>
      <c r="G2" s="155"/>
      <c r="H2" s="155"/>
      <c r="I2" s="155"/>
      <c r="J2" s="155"/>
      <c r="K2" s="155"/>
      <c r="L2" s="155"/>
      <c r="M2" s="155"/>
      <c r="N2" s="155"/>
      <c r="O2" s="155"/>
      <c r="P2" s="155"/>
      <c r="Q2" s="155"/>
      <c r="R2" s="155"/>
      <c r="S2" s="155"/>
      <c r="T2" s="155"/>
      <c r="U2" s="155"/>
      <c r="V2" s="23" t="s">
        <v>11</v>
      </c>
      <c r="W2" s="12"/>
    </row>
    <row r="3" spans="1:23" s="1" customFormat="1" ht="20" customHeight="1" x14ac:dyDescent="0.15">
      <c r="A3" s="144"/>
      <c r="B3" s="145"/>
      <c r="C3" s="121"/>
      <c r="D3" s="122"/>
      <c r="E3" s="122"/>
      <c r="F3" s="122"/>
      <c r="G3" s="122"/>
      <c r="H3" s="122"/>
      <c r="I3" s="122"/>
      <c r="J3" s="122"/>
      <c r="K3" s="122"/>
      <c r="L3" s="122"/>
      <c r="M3" s="122"/>
      <c r="N3" s="122"/>
      <c r="O3" s="122"/>
      <c r="P3" s="122"/>
      <c r="Q3" s="122"/>
      <c r="R3" s="122"/>
      <c r="S3" s="122"/>
      <c r="T3" s="122"/>
      <c r="U3" s="122"/>
      <c r="V3" s="24" t="s">
        <v>12</v>
      </c>
      <c r="W3" s="13"/>
    </row>
    <row r="4" spans="1:23" s="1" customFormat="1" ht="20" customHeight="1" thickBot="1" x14ac:dyDescent="0.2">
      <c r="A4" s="146"/>
      <c r="B4" s="147"/>
      <c r="C4" s="156"/>
      <c r="D4" s="157"/>
      <c r="E4" s="157"/>
      <c r="F4" s="157"/>
      <c r="G4" s="157"/>
      <c r="H4" s="157"/>
      <c r="I4" s="157"/>
      <c r="J4" s="157"/>
      <c r="K4" s="157"/>
      <c r="L4" s="157"/>
      <c r="M4" s="157"/>
      <c r="N4" s="157"/>
      <c r="O4" s="157"/>
      <c r="P4" s="157"/>
      <c r="Q4" s="157"/>
      <c r="R4" s="157"/>
      <c r="S4" s="157"/>
      <c r="T4" s="157"/>
      <c r="U4" s="157"/>
      <c r="V4" s="25" t="s">
        <v>13</v>
      </c>
      <c r="W4" s="26"/>
    </row>
    <row r="5" spans="1:23" s="1" customFormat="1" ht="31.5" customHeight="1" x14ac:dyDescent="0.15">
      <c r="A5" s="148" t="s">
        <v>85</v>
      </c>
      <c r="B5" s="150" t="s">
        <v>0</v>
      </c>
      <c r="C5" s="136" t="s">
        <v>8</v>
      </c>
      <c r="D5" s="136" t="s">
        <v>9</v>
      </c>
      <c r="E5" s="136" t="s">
        <v>2</v>
      </c>
      <c r="F5" s="136" t="s">
        <v>4</v>
      </c>
      <c r="G5" s="136" t="s">
        <v>5</v>
      </c>
      <c r="H5" s="136" t="s">
        <v>10</v>
      </c>
      <c r="I5" s="136" t="s">
        <v>6</v>
      </c>
      <c r="J5" s="136" t="s">
        <v>7</v>
      </c>
      <c r="K5" s="136" t="s">
        <v>1</v>
      </c>
      <c r="L5" s="132" t="s">
        <v>86</v>
      </c>
      <c r="M5" s="132" t="s">
        <v>87</v>
      </c>
      <c r="N5" s="132" t="s">
        <v>88</v>
      </c>
      <c r="O5" s="132" t="s">
        <v>89</v>
      </c>
      <c r="P5" s="132" t="s">
        <v>90</v>
      </c>
      <c r="Q5" s="132" t="s">
        <v>91</v>
      </c>
      <c r="R5" s="132" t="s">
        <v>92</v>
      </c>
      <c r="S5" s="132" t="s">
        <v>93</v>
      </c>
      <c r="T5" s="132" t="s">
        <v>94</v>
      </c>
      <c r="U5" s="132" t="s">
        <v>95</v>
      </c>
      <c r="V5" s="133" t="s">
        <v>96</v>
      </c>
      <c r="W5" s="134" t="s">
        <v>97</v>
      </c>
    </row>
    <row r="6" spans="1:23" s="2" customFormat="1" ht="12" x14ac:dyDescent="0.15">
      <c r="A6" s="149"/>
      <c r="B6" s="136"/>
      <c r="C6" s="136"/>
      <c r="D6" s="136"/>
      <c r="E6" s="136"/>
      <c r="F6" s="136"/>
      <c r="G6" s="136"/>
      <c r="H6" s="136"/>
      <c r="I6" s="136"/>
      <c r="J6" s="136"/>
      <c r="K6" s="136"/>
      <c r="L6" s="132" t="s">
        <v>3</v>
      </c>
      <c r="M6" s="132" t="s">
        <v>3</v>
      </c>
      <c r="N6" s="132" t="s">
        <v>3</v>
      </c>
      <c r="O6" s="132" t="s">
        <v>3</v>
      </c>
      <c r="P6" s="132" t="s">
        <v>3</v>
      </c>
      <c r="Q6" s="132" t="s">
        <v>3</v>
      </c>
      <c r="R6" s="132" t="s">
        <v>3</v>
      </c>
      <c r="S6" s="132" t="s">
        <v>3</v>
      </c>
      <c r="T6" s="132" t="s">
        <v>3</v>
      </c>
      <c r="U6" s="132" t="s">
        <v>3</v>
      </c>
      <c r="V6" s="132" t="s">
        <v>3</v>
      </c>
      <c r="W6" s="135" t="s">
        <v>3</v>
      </c>
    </row>
    <row r="7" spans="1:23" s="3" customFormat="1" ht="60" customHeight="1" x14ac:dyDescent="0.2">
      <c r="A7" s="14">
        <v>1</v>
      </c>
      <c r="B7" s="141" t="s">
        <v>14</v>
      </c>
      <c r="C7" s="137" t="s">
        <v>15</v>
      </c>
      <c r="D7" s="7" t="s">
        <v>20</v>
      </c>
      <c r="E7" s="7" t="s">
        <v>19</v>
      </c>
      <c r="F7" s="7" t="s">
        <v>25</v>
      </c>
      <c r="G7" s="8" t="s">
        <v>22</v>
      </c>
      <c r="H7" s="7" t="s">
        <v>23</v>
      </c>
      <c r="I7" s="6" t="s">
        <v>24</v>
      </c>
      <c r="J7" s="9">
        <v>0</v>
      </c>
      <c r="K7" s="10"/>
      <c r="L7" s="28" t="s">
        <v>99</v>
      </c>
      <c r="M7" s="11"/>
      <c r="N7" s="28" t="s">
        <v>99</v>
      </c>
      <c r="O7" s="11"/>
      <c r="P7" s="28" t="s">
        <v>99</v>
      </c>
      <c r="Q7" s="10"/>
      <c r="R7" s="28" t="s">
        <v>99</v>
      </c>
      <c r="S7" s="10"/>
      <c r="T7" s="28" t="s">
        <v>99</v>
      </c>
      <c r="U7" s="10"/>
      <c r="V7" s="28" t="s">
        <v>99</v>
      </c>
      <c r="W7" s="15"/>
    </row>
    <row r="8" spans="1:23" s="3" customFormat="1" ht="60" customHeight="1" x14ac:dyDescent="0.2">
      <c r="A8" s="14">
        <v>2</v>
      </c>
      <c r="B8" s="141"/>
      <c r="C8" s="137"/>
      <c r="D8" s="7" t="s">
        <v>16</v>
      </c>
      <c r="E8" s="7" t="s">
        <v>32</v>
      </c>
      <c r="F8" s="7" t="s">
        <v>31</v>
      </c>
      <c r="G8" s="8" t="s">
        <v>29</v>
      </c>
      <c r="H8" s="7" t="s">
        <v>23</v>
      </c>
      <c r="I8" s="6" t="s">
        <v>24</v>
      </c>
      <c r="J8" s="9">
        <v>0</v>
      </c>
      <c r="K8" s="10"/>
      <c r="L8" s="11"/>
      <c r="M8" s="28" t="s">
        <v>99</v>
      </c>
      <c r="N8" s="11"/>
      <c r="O8" s="28" t="s">
        <v>99</v>
      </c>
      <c r="P8" s="10"/>
      <c r="Q8" s="28" t="s">
        <v>99</v>
      </c>
      <c r="R8" s="10"/>
      <c r="S8" s="28" t="s">
        <v>99</v>
      </c>
      <c r="T8" s="10"/>
      <c r="U8" s="28" t="s">
        <v>99</v>
      </c>
      <c r="V8" s="10"/>
      <c r="W8" s="28" t="s">
        <v>99</v>
      </c>
    </row>
    <row r="9" spans="1:23" s="3" customFormat="1" ht="60" customHeight="1" x14ac:dyDescent="0.2">
      <c r="A9" s="14">
        <v>3</v>
      </c>
      <c r="B9" s="141"/>
      <c r="C9" s="137"/>
      <c r="D9" s="7" t="s">
        <v>17</v>
      </c>
      <c r="E9" s="7" t="s">
        <v>17</v>
      </c>
      <c r="F9" s="7" t="s">
        <v>27</v>
      </c>
      <c r="G9" s="8" t="s">
        <v>28</v>
      </c>
      <c r="H9" s="7" t="s">
        <v>23</v>
      </c>
      <c r="I9" s="6" t="s">
        <v>24</v>
      </c>
      <c r="J9" s="9">
        <v>0</v>
      </c>
      <c r="K9" s="10"/>
      <c r="L9" s="11"/>
      <c r="M9" s="11"/>
      <c r="N9" s="11"/>
      <c r="O9" s="11"/>
      <c r="P9" s="10"/>
      <c r="Q9" s="28" t="s">
        <v>99</v>
      </c>
      <c r="S9" s="10"/>
      <c r="U9" s="10"/>
      <c r="V9" s="10"/>
      <c r="W9" s="28" t="s">
        <v>99</v>
      </c>
    </row>
    <row r="10" spans="1:23" s="3" customFormat="1" ht="60" customHeight="1" x14ac:dyDescent="0.2">
      <c r="A10" s="14">
        <v>4</v>
      </c>
      <c r="B10" s="141"/>
      <c r="C10" s="137"/>
      <c r="D10" s="7" t="s">
        <v>18</v>
      </c>
      <c r="E10" s="7" t="s">
        <v>21</v>
      </c>
      <c r="F10" s="7" t="s">
        <v>30</v>
      </c>
      <c r="G10" s="8" t="s">
        <v>26</v>
      </c>
      <c r="H10" s="7" t="s">
        <v>23</v>
      </c>
      <c r="I10" s="6" t="s">
        <v>24</v>
      </c>
      <c r="J10" s="9">
        <v>0</v>
      </c>
      <c r="K10" s="10"/>
      <c r="L10" s="11"/>
      <c r="M10" s="11"/>
      <c r="N10" s="11"/>
      <c r="O10" s="11"/>
      <c r="P10" s="28" t="s">
        <v>99</v>
      </c>
      <c r="Q10" s="10"/>
      <c r="R10" s="10"/>
      <c r="S10" s="10"/>
      <c r="T10" s="10"/>
      <c r="U10" s="10"/>
      <c r="V10" s="28" t="s">
        <v>99</v>
      </c>
      <c r="W10" s="15"/>
    </row>
    <row r="11" spans="1:23" s="3" customFormat="1" ht="60" customHeight="1" x14ac:dyDescent="0.2">
      <c r="A11" s="14">
        <v>5</v>
      </c>
      <c r="B11" s="151" t="s">
        <v>33</v>
      </c>
      <c r="C11" s="137" t="s">
        <v>34</v>
      </c>
      <c r="D11" s="7" t="s">
        <v>38</v>
      </c>
      <c r="E11" s="7" t="s">
        <v>39</v>
      </c>
      <c r="F11" s="7" t="s">
        <v>37</v>
      </c>
      <c r="G11" s="8" t="s">
        <v>41</v>
      </c>
      <c r="H11" s="7" t="s">
        <v>23</v>
      </c>
      <c r="I11" s="6" t="s">
        <v>24</v>
      </c>
      <c r="J11" s="9">
        <v>0</v>
      </c>
      <c r="K11" s="10"/>
      <c r="L11" s="29" t="s">
        <v>99</v>
      </c>
      <c r="M11" s="29" t="s">
        <v>99</v>
      </c>
      <c r="N11" s="29" t="s">
        <v>99</v>
      </c>
      <c r="O11" s="29" t="s">
        <v>99</v>
      </c>
      <c r="P11" s="29" t="s">
        <v>99</v>
      </c>
      <c r="Q11" s="29" t="s">
        <v>99</v>
      </c>
      <c r="R11" s="29" t="s">
        <v>99</v>
      </c>
      <c r="S11" s="29" t="s">
        <v>99</v>
      </c>
      <c r="T11" s="29" t="s">
        <v>99</v>
      </c>
      <c r="U11" s="29" t="s">
        <v>99</v>
      </c>
      <c r="V11" s="29" t="s">
        <v>99</v>
      </c>
      <c r="W11" s="29" t="s">
        <v>99</v>
      </c>
    </row>
    <row r="12" spans="1:23" s="3" customFormat="1" ht="60" customHeight="1" x14ac:dyDescent="0.2">
      <c r="A12" s="14">
        <v>6</v>
      </c>
      <c r="B12" s="151"/>
      <c r="C12" s="137"/>
      <c r="D12" s="7" t="s">
        <v>35</v>
      </c>
      <c r="E12" s="7" t="s">
        <v>40</v>
      </c>
      <c r="F12" s="7" t="s">
        <v>42</v>
      </c>
      <c r="G12" s="8" t="s">
        <v>29</v>
      </c>
      <c r="H12" s="7" t="s">
        <v>23</v>
      </c>
      <c r="I12" s="6" t="s">
        <v>24</v>
      </c>
      <c r="J12" s="9">
        <v>0</v>
      </c>
      <c r="K12" s="10"/>
      <c r="L12" s="29" t="s">
        <v>99</v>
      </c>
      <c r="M12" s="29" t="s">
        <v>99</v>
      </c>
      <c r="N12" s="29" t="s">
        <v>99</v>
      </c>
      <c r="O12" s="29" t="s">
        <v>99</v>
      </c>
      <c r="P12" s="29" t="s">
        <v>99</v>
      </c>
      <c r="Q12" s="29" t="s">
        <v>99</v>
      </c>
      <c r="R12" s="29" t="s">
        <v>99</v>
      </c>
      <c r="S12" s="29" t="s">
        <v>99</v>
      </c>
      <c r="T12" s="29" t="s">
        <v>99</v>
      </c>
      <c r="U12" s="29" t="s">
        <v>99</v>
      </c>
      <c r="V12" s="29" t="s">
        <v>99</v>
      </c>
      <c r="W12" s="29" t="s">
        <v>99</v>
      </c>
    </row>
    <row r="13" spans="1:23" s="3" customFormat="1" ht="60" customHeight="1" x14ac:dyDescent="0.2">
      <c r="A13" s="14">
        <v>7</v>
      </c>
      <c r="B13" s="151"/>
      <c r="C13" s="137"/>
      <c r="D13" s="7" t="s">
        <v>36</v>
      </c>
      <c r="E13" s="7" t="s">
        <v>36</v>
      </c>
      <c r="F13" s="7" t="s">
        <v>100</v>
      </c>
      <c r="G13" s="8" t="s">
        <v>43</v>
      </c>
      <c r="H13" s="7" t="s">
        <v>23</v>
      </c>
      <c r="I13" s="6" t="s">
        <v>24</v>
      </c>
      <c r="J13" s="9">
        <v>0</v>
      </c>
      <c r="K13" s="10"/>
      <c r="L13" s="11"/>
      <c r="M13" s="11"/>
      <c r="N13" s="11"/>
      <c r="O13" s="11"/>
      <c r="P13" s="10"/>
      <c r="Q13" s="29" t="s">
        <v>99</v>
      </c>
      <c r="R13" s="10"/>
      <c r="S13" s="10"/>
      <c r="T13" s="10"/>
      <c r="U13" s="10"/>
      <c r="V13" s="10"/>
      <c r="W13" s="29" t="s">
        <v>99</v>
      </c>
    </row>
    <row r="14" spans="1:23" s="3" customFormat="1" ht="60" customHeight="1" x14ac:dyDescent="0.2">
      <c r="A14" s="14">
        <v>8</v>
      </c>
      <c r="B14" s="152" t="s">
        <v>44</v>
      </c>
      <c r="C14" s="137" t="s">
        <v>45</v>
      </c>
      <c r="D14" s="7" t="s">
        <v>46</v>
      </c>
      <c r="E14" s="7" t="s">
        <v>46</v>
      </c>
      <c r="F14" s="7" t="s">
        <v>55</v>
      </c>
      <c r="G14" s="8" t="s">
        <v>53</v>
      </c>
      <c r="H14" s="7" t="s">
        <v>23</v>
      </c>
      <c r="I14" s="6" t="s">
        <v>24</v>
      </c>
      <c r="J14" s="9">
        <v>0</v>
      </c>
      <c r="K14" s="10"/>
      <c r="L14" s="30" t="s">
        <v>99</v>
      </c>
      <c r="M14" s="30" t="s">
        <v>99</v>
      </c>
      <c r="N14" s="30" t="s">
        <v>99</v>
      </c>
      <c r="O14" s="30" t="s">
        <v>99</v>
      </c>
      <c r="P14" s="30" t="s">
        <v>99</v>
      </c>
      <c r="Q14" s="30" t="s">
        <v>99</v>
      </c>
      <c r="R14" s="30" t="s">
        <v>99</v>
      </c>
      <c r="S14" s="30" t="s">
        <v>99</v>
      </c>
      <c r="T14" s="30" t="s">
        <v>99</v>
      </c>
      <c r="U14" s="30" t="s">
        <v>99</v>
      </c>
      <c r="V14" s="30" t="s">
        <v>99</v>
      </c>
      <c r="W14" s="30" t="s">
        <v>99</v>
      </c>
    </row>
    <row r="15" spans="1:23" s="3" customFormat="1" ht="60" customHeight="1" x14ac:dyDescent="0.2">
      <c r="A15" s="14">
        <v>9</v>
      </c>
      <c r="B15" s="152"/>
      <c r="C15" s="137"/>
      <c r="D15" s="7" t="s">
        <v>47</v>
      </c>
      <c r="E15" s="7" t="s">
        <v>47</v>
      </c>
      <c r="F15" s="7" t="s">
        <v>56</v>
      </c>
      <c r="G15" s="8" t="s">
        <v>53</v>
      </c>
      <c r="H15" s="7" t="s">
        <v>23</v>
      </c>
      <c r="I15" s="6" t="s">
        <v>24</v>
      </c>
      <c r="J15" s="9">
        <v>0</v>
      </c>
      <c r="K15" s="10"/>
      <c r="L15" s="11"/>
      <c r="M15" s="11"/>
      <c r="N15" s="30" t="s">
        <v>99</v>
      </c>
      <c r="O15" s="11"/>
      <c r="P15" s="10"/>
      <c r="Q15" s="10"/>
      <c r="R15" s="10"/>
      <c r="S15" s="10"/>
      <c r="T15" s="30" t="s">
        <v>99</v>
      </c>
      <c r="U15" s="10"/>
      <c r="V15" s="10"/>
      <c r="W15" s="15"/>
    </row>
    <row r="16" spans="1:23" s="3" customFormat="1" ht="86" customHeight="1" x14ac:dyDescent="0.2">
      <c r="A16" s="14">
        <v>10</v>
      </c>
      <c r="B16" s="152"/>
      <c r="C16" s="137"/>
      <c r="D16" s="7" t="s">
        <v>48</v>
      </c>
      <c r="E16" s="7" t="s">
        <v>49</v>
      </c>
      <c r="F16" s="7" t="s">
        <v>57</v>
      </c>
      <c r="G16" s="8" t="s">
        <v>54</v>
      </c>
      <c r="H16" s="7" t="s">
        <v>23</v>
      </c>
      <c r="I16" s="6" t="s">
        <v>24</v>
      </c>
      <c r="J16" s="9">
        <v>0</v>
      </c>
      <c r="K16" s="10"/>
      <c r="L16" s="11"/>
      <c r="M16" s="11"/>
      <c r="N16" s="30" t="s">
        <v>99</v>
      </c>
      <c r="O16" s="11"/>
      <c r="P16" s="10"/>
      <c r="Q16" s="30" t="s">
        <v>99</v>
      </c>
      <c r="R16" s="10"/>
      <c r="S16" s="10"/>
      <c r="T16" s="30" t="s">
        <v>99</v>
      </c>
      <c r="U16" s="10"/>
      <c r="V16" s="10"/>
      <c r="W16" s="30" t="s">
        <v>99</v>
      </c>
    </row>
    <row r="17" spans="1:23" s="3" customFormat="1" ht="80" customHeight="1" x14ac:dyDescent="0.2">
      <c r="A17" s="14">
        <v>11</v>
      </c>
      <c r="B17" s="152"/>
      <c r="C17" s="137"/>
      <c r="D17" s="7" t="s">
        <v>50</v>
      </c>
      <c r="E17" s="7" t="s">
        <v>51</v>
      </c>
      <c r="F17" s="7" t="s">
        <v>101</v>
      </c>
      <c r="G17" s="8" t="s">
        <v>58</v>
      </c>
      <c r="H17" s="7" t="s">
        <v>23</v>
      </c>
      <c r="I17" s="6" t="s">
        <v>24</v>
      </c>
      <c r="J17" s="9">
        <v>0</v>
      </c>
      <c r="K17" s="10"/>
      <c r="L17" s="30" t="s">
        <v>99</v>
      </c>
      <c r="M17" s="30" t="s">
        <v>99</v>
      </c>
      <c r="N17" s="30" t="s">
        <v>99</v>
      </c>
      <c r="O17" s="30" t="s">
        <v>99</v>
      </c>
      <c r="P17" s="30" t="s">
        <v>99</v>
      </c>
      <c r="Q17" s="30" t="s">
        <v>99</v>
      </c>
      <c r="R17" s="30" t="s">
        <v>99</v>
      </c>
      <c r="S17" s="30" t="s">
        <v>99</v>
      </c>
      <c r="T17" s="30" t="s">
        <v>99</v>
      </c>
      <c r="U17" s="30" t="s">
        <v>99</v>
      </c>
      <c r="V17" s="30" t="s">
        <v>99</v>
      </c>
      <c r="W17" s="30" t="s">
        <v>99</v>
      </c>
    </row>
    <row r="18" spans="1:23" s="3" customFormat="1" ht="60" customHeight="1" x14ac:dyDescent="0.2">
      <c r="A18" s="14">
        <v>12</v>
      </c>
      <c r="B18" s="152"/>
      <c r="C18" s="137"/>
      <c r="D18" s="7" t="s">
        <v>52</v>
      </c>
      <c r="E18" s="7" t="s">
        <v>52</v>
      </c>
      <c r="F18" s="7" t="s">
        <v>59</v>
      </c>
      <c r="G18" s="8" t="s">
        <v>60</v>
      </c>
      <c r="H18" s="7" t="s">
        <v>23</v>
      </c>
      <c r="I18" s="6" t="s">
        <v>24</v>
      </c>
      <c r="J18" s="9">
        <v>0</v>
      </c>
      <c r="K18" s="10"/>
      <c r="L18" s="11"/>
      <c r="M18" s="11"/>
      <c r="N18" s="11"/>
      <c r="O18" s="11"/>
      <c r="P18" s="10"/>
      <c r="Q18" s="10"/>
      <c r="R18" s="10"/>
      <c r="S18" s="10"/>
      <c r="T18" s="10"/>
      <c r="U18" s="10"/>
      <c r="V18" s="10"/>
      <c r="W18" s="30" t="s">
        <v>99</v>
      </c>
    </row>
    <row r="19" spans="1:23" s="3" customFormat="1" ht="60" customHeight="1" x14ac:dyDescent="0.2">
      <c r="A19" s="14">
        <v>13</v>
      </c>
      <c r="B19" s="158" t="s">
        <v>103</v>
      </c>
      <c r="C19" s="137" t="s">
        <v>102</v>
      </c>
      <c r="D19" s="7" t="s">
        <v>104</v>
      </c>
      <c r="E19" s="7" t="s">
        <v>120</v>
      </c>
      <c r="F19" s="7" t="s">
        <v>105</v>
      </c>
      <c r="G19" s="8" t="s">
        <v>106</v>
      </c>
      <c r="H19" s="7" t="s">
        <v>107</v>
      </c>
      <c r="I19" s="6" t="s">
        <v>24</v>
      </c>
      <c r="J19" s="9">
        <v>0</v>
      </c>
      <c r="K19" s="10"/>
      <c r="L19" s="32" t="s">
        <v>99</v>
      </c>
      <c r="M19" s="32" t="s">
        <v>99</v>
      </c>
      <c r="N19" s="32" t="s">
        <v>99</v>
      </c>
      <c r="O19" s="32" t="s">
        <v>99</v>
      </c>
      <c r="P19" s="32" t="s">
        <v>99</v>
      </c>
      <c r="Q19" s="32" t="s">
        <v>99</v>
      </c>
      <c r="R19" s="32" t="s">
        <v>99</v>
      </c>
      <c r="S19" s="32" t="s">
        <v>99</v>
      </c>
      <c r="T19" s="32" t="s">
        <v>99</v>
      </c>
      <c r="U19" s="32" t="s">
        <v>99</v>
      </c>
      <c r="V19" s="32" t="s">
        <v>99</v>
      </c>
      <c r="W19" s="32" t="s">
        <v>99</v>
      </c>
    </row>
    <row r="20" spans="1:23" s="3" customFormat="1" ht="60" customHeight="1" x14ac:dyDescent="0.2">
      <c r="A20" s="14">
        <v>14</v>
      </c>
      <c r="B20" s="158"/>
      <c r="C20" s="137"/>
      <c r="D20" s="7" t="s">
        <v>108</v>
      </c>
      <c r="E20" s="7" t="s">
        <v>121</v>
      </c>
      <c r="F20" s="7" t="s">
        <v>109</v>
      </c>
      <c r="G20" s="8" t="s">
        <v>110</v>
      </c>
      <c r="H20" s="7" t="s">
        <v>107</v>
      </c>
      <c r="I20" s="6" t="s">
        <v>24</v>
      </c>
      <c r="J20" s="9">
        <v>0</v>
      </c>
      <c r="K20" s="10"/>
      <c r="L20" s="129" t="s">
        <v>119</v>
      </c>
      <c r="M20" s="130"/>
      <c r="N20" s="130"/>
      <c r="O20" s="130"/>
      <c r="P20" s="130"/>
      <c r="Q20" s="130"/>
      <c r="R20" s="130"/>
      <c r="S20" s="130"/>
      <c r="T20" s="130"/>
      <c r="U20" s="130"/>
      <c r="V20" s="130"/>
      <c r="W20" s="131"/>
    </row>
    <row r="21" spans="1:23" s="3" customFormat="1" ht="60" customHeight="1" x14ac:dyDescent="0.2">
      <c r="A21" s="14">
        <v>15</v>
      </c>
      <c r="B21" s="158"/>
      <c r="C21" s="137"/>
      <c r="D21" s="7" t="s">
        <v>114</v>
      </c>
      <c r="E21" s="7" t="s">
        <v>112</v>
      </c>
      <c r="F21" s="7" t="s">
        <v>111</v>
      </c>
      <c r="G21" s="8" t="s">
        <v>113</v>
      </c>
      <c r="H21" s="7" t="s">
        <v>107</v>
      </c>
      <c r="I21" s="6" t="s">
        <v>24</v>
      </c>
      <c r="J21" s="9">
        <v>0</v>
      </c>
      <c r="K21" s="10"/>
      <c r="L21" s="32" t="s">
        <v>99</v>
      </c>
      <c r="M21" s="32" t="s">
        <v>99</v>
      </c>
      <c r="N21" s="32" t="s">
        <v>99</v>
      </c>
      <c r="O21" s="32" t="s">
        <v>99</v>
      </c>
      <c r="P21" s="32" t="s">
        <v>99</v>
      </c>
      <c r="Q21" s="32" t="s">
        <v>99</v>
      </c>
      <c r="R21" s="32" t="s">
        <v>99</v>
      </c>
      <c r="S21" s="32" t="s">
        <v>99</v>
      </c>
      <c r="T21" s="32" t="s">
        <v>99</v>
      </c>
      <c r="U21" s="32" t="s">
        <v>99</v>
      </c>
      <c r="V21" s="32" t="s">
        <v>99</v>
      </c>
      <c r="W21" s="32" t="s">
        <v>99</v>
      </c>
    </row>
    <row r="22" spans="1:23" s="3" customFormat="1" ht="60" customHeight="1" x14ac:dyDescent="0.2">
      <c r="A22" s="14">
        <v>16</v>
      </c>
      <c r="B22" s="158"/>
      <c r="C22" s="137"/>
      <c r="D22" s="7" t="s">
        <v>115</v>
      </c>
      <c r="E22" s="7" t="s">
        <v>116</v>
      </c>
      <c r="F22" s="7" t="s">
        <v>117</v>
      </c>
      <c r="G22" s="8" t="s">
        <v>118</v>
      </c>
      <c r="H22" s="7" t="s">
        <v>107</v>
      </c>
      <c r="I22" s="6" t="s">
        <v>24</v>
      </c>
      <c r="J22" s="9">
        <v>0</v>
      </c>
      <c r="K22" s="10"/>
      <c r="L22" s="129" t="s">
        <v>119</v>
      </c>
      <c r="M22" s="130"/>
      <c r="N22" s="130"/>
      <c r="O22" s="130"/>
      <c r="P22" s="130"/>
      <c r="Q22" s="130"/>
      <c r="R22" s="130"/>
      <c r="S22" s="130"/>
      <c r="T22" s="130"/>
      <c r="U22" s="130"/>
      <c r="V22" s="130"/>
      <c r="W22" s="131"/>
    </row>
    <row r="23" spans="1:23" s="3" customFormat="1" ht="60" customHeight="1" x14ac:dyDescent="0.2">
      <c r="A23" s="14">
        <v>17</v>
      </c>
      <c r="B23" s="153" t="s">
        <v>61</v>
      </c>
      <c r="C23" s="137" t="s">
        <v>62</v>
      </c>
      <c r="D23" s="7" t="s">
        <v>63</v>
      </c>
      <c r="E23" s="7" t="s">
        <v>66</v>
      </c>
      <c r="F23" s="7" t="s">
        <v>68</v>
      </c>
      <c r="G23" s="8" t="s">
        <v>69</v>
      </c>
      <c r="H23" s="7" t="s">
        <v>23</v>
      </c>
      <c r="I23" s="6" t="s">
        <v>24</v>
      </c>
      <c r="J23" s="9">
        <v>0</v>
      </c>
      <c r="K23" s="10"/>
      <c r="L23" s="31" t="s">
        <v>99</v>
      </c>
      <c r="M23" s="31" t="s">
        <v>99</v>
      </c>
      <c r="N23" s="31" t="s">
        <v>99</v>
      </c>
      <c r="O23" s="31" t="s">
        <v>99</v>
      </c>
      <c r="P23" s="31" t="s">
        <v>99</v>
      </c>
      <c r="Q23" s="31" t="s">
        <v>99</v>
      </c>
      <c r="R23" s="31" t="s">
        <v>99</v>
      </c>
      <c r="S23" s="31" t="s">
        <v>99</v>
      </c>
      <c r="T23" s="31" t="s">
        <v>99</v>
      </c>
      <c r="U23" s="31" t="s">
        <v>99</v>
      </c>
      <c r="V23" s="31" t="s">
        <v>99</v>
      </c>
      <c r="W23" s="31" t="s">
        <v>99</v>
      </c>
    </row>
    <row r="24" spans="1:23" s="3" customFormat="1" ht="60" customHeight="1" x14ac:dyDescent="0.2">
      <c r="A24" s="14">
        <v>18</v>
      </c>
      <c r="B24" s="153"/>
      <c r="C24" s="137"/>
      <c r="D24" s="7" t="s">
        <v>64</v>
      </c>
      <c r="E24" s="7" t="s">
        <v>64</v>
      </c>
      <c r="F24" s="7" t="s">
        <v>70</v>
      </c>
      <c r="G24" s="8" t="s">
        <v>71</v>
      </c>
      <c r="H24" s="7" t="s">
        <v>23</v>
      </c>
      <c r="I24" s="6" t="s">
        <v>24</v>
      </c>
      <c r="J24" s="9">
        <v>0</v>
      </c>
      <c r="K24" s="10"/>
      <c r="L24" s="11"/>
      <c r="M24" s="11"/>
      <c r="N24" s="11"/>
      <c r="O24" s="31" t="s">
        <v>99</v>
      </c>
      <c r="P24" s="10"/>
      <c r="Q24" s="10"/>
      <c r="R24" s="10"/>
      <c r="S24" s="10"/>
      <c r="T24" s="10"/>
      <c r="U24" s="31" t="s">
        <v>99</v>
      </c>
      <c r="V24" s="10"/>
      <c r="W24" s="15"/>
    </row>
    <row r="25" spans="1:23" s="3" customFormat="1" ht="60" customHeight="1" x14ac:dyDescent="0.2">
      <c r="A25" s="14">
        <v>19</v>
      </c>
      <c r="B25" s="153"/>
      <c r="C25" s="137"/>
      <c r="D25" s="7" t="s">
        <v>65</v>
      </c>
      <c r="E25" s="7" t="s">
        <v>67</v>
      </c>
      <c r="F25" s="7" t="s">
        <v>73</v>
      </c>
      <c r="G25" s="8" t="s">
        <v>74</v>
      </c>
      <c r="H25" s="7" t="s">
        <v>23</v>
      </c>
      <c r="I25" s="6" t="s">
        <v>72</v>
      </c>
      <c r="J25" s="9">
        <v>0</v>
      </c>
      <c r="K25" s="10"/>
      <c r="L25" s="11"/>
      <c r="M25" s="11"/>
      <c r="N25" s="11"/>
      <c r="O25" s="11"/>
      <c r="P25" s="10"/>
      <c r="R25" s="10"/>
      <c r="S25" s="10"/>
      <c r="T25" s="10"/>
      <c r="U25" s="10"/>
      <c r="V25" s="10"/>
      <c r="W25" s="31" t="s">
        <v>99</v>
      </c>
    </row>
    <row r="26" spans="1:23" s="3" customFormat="1" ht="60" customHeight="1" x14ac:dyDescent="0.2">
      <c r="A26" s="14">
        <v>20</v>
      </c>
      <c r="B26" s="138" t="s">
        <v>75</v>
      </c>
      <c r="C26" s="137" t="s">
        <v>76</v>
      </c>
      <c r="D26" s="7" t="s">
        <v>79</v>
      </c>
      <c r="E26" s="7" t="s">
        <v>80</v>
      </c>
      <c r="F26" s="7" t="s">
        <v>143</v>
      </c>
      <c r="G26" s="8" t="s">
        <v>82</v>
      </c>
      <c r="H26" s="7" t="s">
        <v>23</v>
      </c>
      <c r="I26" s="6" t="s">
        <v>24</v>
      </c>
      <c r="J26" s="9">
        <v>0</v>
      </c>
      <c r="K26" s="10"/>
      <c r="L26" s="11"/>
      <c r="M26" s="11"/>
      <c r="N26" s="11"/>
      <c r="O26" s="11"/>
      <c r="P26" s="10"/>
      <c r="Q26" s="27" t="s">
        <v>99</v>
      </c>
      <c r="R26" s="10"/>
      <c r="S26" s="10"/>
      <c r="T26" s="10"/>
      <c r="U26" s="10"/>
      <c r="V26" s="10"/>
      <c r="W26" s="27" t="s">
        <v>99</v>
      </c>
    </row>
    <row r="27" spans="1:23" s="3" customFormat="1" ht="60" customHeight="1" x14ac:dyDescent="0.2">
      <c r="A27" s="14">
        <v>21</v>
      </c>
      <c r="B27" s="138"/>
      <c r="C27" s="137"/>
      <c r="D27" s="7" t="s">
        <v>77</v>
      </c>
      <c r="E27" s="7" t="s">
        <v>81</v>
      </c>
      <c r="F27" s="7" t="s">
        <v>144</v>
      </c>
      <c r="G27" s="8" t="s">
        <v>83</v>
      </c>
      <c r="H27" s="7" t="s">
        <v>23</v>
      </c>
      <c r="I27" s="6" t="s">
        <v>24</v>
      </c>
      <c r="J27" s="9">
        <v>0</v>
      </c>
      <c r="K27" s="10"/>
      <c r="L27" s="11"/>
      <c r="M27" s="11"/>
      <c r="N27" s="11"/>
      <c r="O27" s="27" t="s">
        <v>99</v>
      </c>
      <c r="P27" s="10"/>
      <c r="Q27" s="10"/>
      <c r="R27" s="10"/>
      <c r="S27" s="27" t="s">
        <v>99</v>
      </c>
      <c r="T27" s="10"/>
      <c r="U27" s="10"/>
      <c r="V27" s="10"/>
      <c r="W27" s="27" t="s">
        <v>99</v>
      </c>
    </row>
    <row r="28" spans="1:23" s="3" customFormat="1" ht="60" customHeight="1" thickBot="1" x14ac:dyDescent="0.25">
      <c r="A28" s="14">
        <v>22</v>
      </c>
      <c r="B28" s="139"/>
      <c r="C28" s="140"/>
      <c r="D28" s="16" t="s">
        <v>78</v>
      </c>
      <c r="E28" s="16" t="s">
        <v>78</v>
      </c>
      <c r="F28" s="16" t="s">
        <v>145</v>
      </c>
      <c r="G28" s="17" t="s">
        <v>84</v>
      </c>
      <c r="H28" s="16" t="s">
        <v>23</v>
      </c>
      <c r="I28" s="18" t="s">
        <v>24</v>
      </c>
      <c r="J28" s="19">
        <v>0</v>
      </c>
      <c r="K28" s="20"/>
      <c r="L28" s="21"/>
      <c r="M28" s="21"/>
      <c r="N28" s="21"/>
      <c r="O28" s="21"/>
      <c r="P28" s="20"/>
      <c r="Q28" s="20"/>
      <c r="R28" s="20"/>
      <c r="S28" s="20"/>
      <c r="T28" s="27" t="s">
        <v>99</v>
      </c>
      <c r="U28" s="20"/>
      <c r="V28" s="20"/>
      <c r="W28" s="22"/>
    </row>
    <row r="29" spans="1:23" s="3" customFormat="1" ht="60" customHeight="1" x14ac:dyDescent="0.2">
      <c r="L29" s="4"/>
      <c r="M29" s="4"/>
      <c r="N29" s="4"/>
      <c r="O29" s="4"/>
    </row>
    <row r="30" spans="1:23" s="3" customFormat="1" ht="60" customHeight="1" x14ac:dyDescent="0.2">
      <c r="L30" s="4"/>
      <c r="M30" s="4"/>
      <c r="N30" s="4"/>
      <c r="O30" s="4"/>
    </row>
    <row r="31" spans="1:23" s="3" customFormat="1" ht="60" customHeight="1" x14ac:dyDescent="0.2">
      <c r="L31" s="4"/>
      <c r="M31" s="4"/>
      <c r="N31" s="4"/>
      <c r="O31" s="4"/>
    </row>
    <row r="32" spans="1:23" s="3" customFormat="1" ht="60" customHeight="1" x14ac:dyDescent="0.2">
      <c r="L32" s="4"/>
      <c r="M32" s="4"/>
      <c r="N32" s="4"/>
      <c r="O32" s="4"/>
    </row>
    <row r="33" spans="12:15" s="3" customFormat="1" ht="60" customHeight="1" x14ac:dyDescent="0.2">
      <c r="L33" s="4"/>
      <c r="M33" s="4"/>
      <c r="N33" s="4"/>
      <c r="O33" s="4"/>
    </row>
    <row r="34" spans="12:15" s="3" customFormat="1" ht="60" customHeight="1" x14ac:dyDescent="0.2">
      <c r="L34" s="4"/>
      <c r="M34" s="4"/>
      <c r="N34" s="4"/>
      <c r="O34" s="4"/>
    </row>
    <row r="35" spans="12:15" s="3" customFormat="1" ht="60" customHeight="1" x14ac:dyDescent="0.2">
      <c r="L35" s="4"/>
      <c r="M35" s="4"/>
      <c r="N35" s="4"/>
      <c r="O35" s="4"/>
    </row>
    <row r="36" spans="12:15" s="3" customFormat="1" ht="60" customHeight="1" x14ac:dyDescent="0.2">
      <c r="L36" s="4"/>
      <c r="M36" s="4"/>
      <c r="N36" s="4"/>
      <c r="O36" s="4"/>
    </row>
    <row r="37" spans="12:15" s="3" customFormat="1" ht="60" customHeight="1" x14ac:dyDescent="0.2">
      <c r="L37" s="4"/>
      <c r="M37" s="4"/>
      <c r="N37" s="4"/>
      <c r="O37" s="4"/>
    </row>
    <row r="38" spans="12:15" s="3" customFormat="1" ht="60" customHeight="1" x14ac:dyDescent="0.2">
      <c r="L38" s="4"/>
      <c r="M38" s="4"/>
      <c r="N38" s="4"/>
      <c r="O38" s="4"/>
    </row>
    <row r="39" spans="12:15" s="3" customFormat="1" ht="60" customHeight="1" x14ac:dyDescent="0.2">
      <c r="L39" s="4"/>
      <c r="M39" s="4"/>
      <c r="N39" s="4"/>
      <c r="O39" s="4"/>
    </row>
    <row r="40" spans="12:15" s="3" customFormat="1" ht="60" customHeight="1" x14ac:dyDescent="0.2">
      <c r="L40" s="4"/>
      <c r="M40" s="4"/>
      <c r="N40" s="4"/>
      <c r="O40" s="4"/>
    </row>
    <row r="41" spans="12:15" s="3" customFormat="1" ht="60" customHeight="1" x14ac:dyDescent="0.2">
      <c r="L41" s="4"/>
      <c r="M41" s="4"/>
      <c r="N41" s="4"/>
      <c r="O41" s="4"/>
    </row>
    <row r="42" spans="12:15" s="3" customFormat="1" ht="60" customHeight="1" x14ac:dyDescent="0.2">
      <c r="L42" s="4"/>
      <c r="M42" s="4"/>
      <c r="N42" s="4"/>
      <c r="O42" s="4"/>
    </row>
    <row r="43" spans="12:15" s="3" customFormat="1" ht="60" customHeight="1" x14ac:dyDescent="0.2">
      <c r="L43" s="4"/>
      <c r="M43" s="4"/>
      <c r="N43" s="4"/>
      <c r="O43" s="4"/>
    </row>
    <row r="44" spans="12:15" s="3" customFormat="1" ht="60" customHeight="1" x14ac:dyDescent="0.2">
      <c r="L44" s="4"/>
      <c r="M44" s="4"/>
      <c r="N44" s="4"/>
      <c r="O44" s="4"/>
    </row>
    <row r="45" spans="12:15" s="3" customFormat="1" ht="60" customHeight="1" x14ac:dyDescent="0.2">
      <c r="L45" s="4"/>
      <c r="M45" s="4"/>
      <c r="N45" s="4"/>
      <c r="O45" s="4"/>
    </row>
    <row r="46" spans="12:15" s="3" customFormat="1" ht="60" customHeight="1" x14ac:dyDescent="0.2">
      <c r="L46" s="4"/>
      <c r="M46" s="4"/>
      <c r="N46" s="4"/>
      <c r="O46" s="4"/>
    </row>
    <row r="47" spans="12:15" s="3" customFormat="1" ht="60" customHeight="1" x14ac:dyDescent="0.2">
      <c r="L47" s="4"/>
      <c r="M47" s="4"/>
      <c r="N47" s="4"/>
      <c r="O47" s="4"/>
    </row>
    <row r="48" spans="12:15" s="3" customFormat="1" ht="60" customHeight="1" x14ac:dyDescent="0.2">
      <c r="L48" s="4"/>
      <c r="M48" s="4"/>
      <c r="N48" s="4"/>
      <c r="O48" s="4"/>
    </row>
    <row r="49" spans="1:23" s="3" customFormat="1" ht="60" customHeight="1" x14ac:dyDescent="0.2">
      <c r="L49" s="4"/>
      <c r="M49" s="4"/>
      <c r="N49" s="4"/>
      <c r="O49" s="4"/>
    </row>
    <row r="50" spans="1:23" s="3" customFormat="1" ht="60" customHeight="1" x14ac:dyDescent="0.2">
      <c r="L50" s="4"/>
      <c r="M50" s="4"/>
      <c r="N50" s="4"/>
      <c r="O50" s="4"/>
    </row>
    <row r="51" spans="1:23" x14ac:dyDescent="0.2">
      <c r="A51" s="3"/>
      <c r="B51" s="3"/>
      <c r="C51" s="3"/>
      <c r="D51" s="3"/>
      <c r="E51" s="3"/>
      <c r="F51" s="3"/>
      <c r="G51" s="3"/>
      <c r="H51" s="3"/>
      <c r="I51" s="3"/>
      <c r="J51" s="3"/>
      <c r="K51" s="3"/>
      <c r="L51" s="4"/>
      <c r="M51" s="4"/>
      <c r="N51" s="4"/>
      <c r="O51" s="4"/>
      <c r="P51" s="3"/>
      <c r="Q51" s="3"/>
      <c r="R51" s="3"/>
      <c r="S51" s="3"/>
      <c r="T51" s="3"/>
      <c r="U51" s="3"/>
      <c r="V51" s="3"/>
      <c r="W51" s="3"/>
    </row>
    <row r="52" spans="1:23" x14ac:dyDescent="0.2">
      <c r="A52" s="3"/>
      <c r="B52" s="3"/>
      <c r="C52" s="3"/>
      <c r="D52" s="3"/>
      <c r="E52" s="3"/>
      <c r="F52" s="3"/>
      <c r="G52" s="3"/>
      <c r="H52" s="3"/>
      <c r="I52" s="3"/>
      <c r="J52" s="3"/>
      <c r="K52" s="3"/>
      <c r="L52" s="4"/>
      <c r="M52" s="4"/>
      <c r="N52" s="4"/>
      <c r="O52" s="4"/>
      <c r="P52" s="3"/>
      <c r="Q52" s="3"/>
      <c r="R52" s="3"/>
      <c r="S52" s="3"/>
      <c r="T52" s="3"/>
      <c r="U52" s="3"/>
      <c r="V52" s="3"/>
      <c r="W52" s="3"/>
    </row>
    <row r="53" spans="1:23" x14ac:dyDescent="0.2">
      <c r="A53" s="3"/>
      <c r="B53" s="3"/>
      <c r="C53" s="3"/>
      <c r="D53" s="3"/>
      <c r="E53" s="3"/>
      <c r="F53" s="3"/>
      <c r="G53" s="3"/>
      <c r="H53" s="3"/>
      <c r="I53" s="3"/>
      <c r="J53" s="3"/>
      <c r="K53" s="3"/>
      <c r="L53" s="4"/>
      <c r="M53" s="4"/>
      <c r="N53" s="4"/>
      <c r="O53" s="4"/>
      <c r="P53" s="3"/>
      <c r="Q53" s="3"/>
      <c r="R53" s="3"/>
      <c r="S53" s="3"/>
      <c r="T53" s="3"/>
      <c r="U53" s="3"/>
      <c r="V53" s="3"/>
      <c r="W53" s="3"/>
    </row>
    <row r="54" spans="1:23" x14ac:dyDescent="0.2">
      <c r="A54" s="3"/>
      <c r="B54" s="3"/>
      <c r="C54" s="3"/>
      <c r="D54" s="3"/>
      <c r="E54" s="3"/>
      <c r="F54" s="3"/>
      <c r="G54" s="3"/>
      <c r="H54" s="3"/>
      <c r="I54" s="3"/>
      <c r="J54" s="3"/>
      <c r="K54" s="3"/>
      <c r="L54" s="4"/>
      <c r="M54" s="4"/>
      <c r="N54" s="4"/>
      <c r="O54" s="4"/>
      <c r="P54" s="3"/>
      <c r="Q54" s="3"/>
      <c r="R54" s="3"/>
      <c r="S54" s="3"/>
      <c r="T54" s="3"/>
      <c r="U54" s="3"/>
      <c r="V54" s="3"/>
      <c r="W54" s="3"/>
    </row>
    <row r="55" spans="1:23" x14ac:dyDescent="0.2">
      <c r="A55" s="3"/>
      <c r="B55" s="3"/>
      <c r="C55" s="3"/>
      <c r="D55" s="3"/>
      <c r="E55" s="3"/>
      <c r="F55" s="3"/>
      <c r="G55" s="3"/>
      <c r="H55" s="3"/>
      <c r="I55" s="3"/>
      <c r="J55" s="3"/>
      <c r="K55" s="3"/>
      <c r="L55" s="4"/>
      <c r="M55" s="4"/>
      <c r="N55" s="4"/>
      <c r="O55" s="4"/>
      <c r="P55" s="3"/>
      <c r="Q55" s="3"/>
      <c r="R55" s="3"/>
      <c r="S55" s="3"/>
      <c r="T55" s="3"/>
      <c r="U55" s="3"/>
      <c r="V55" s="3"/>
      <c r="W55" s="3"/>
    </row>
  </sheetData>
  <mergeCells count="39">
    <mergeCell ref="B26:B28"/>
    <mergeCell ref="C26:C28"/>
    <mergeCell ref="C7:C10"/>
    <mergeCell ref="B7:B10"/>
    <mergeCell ref="A2:B4"/>
    <mergeCell ref="A5:A6"/>
    <mergeCell ref="B5:B6"/>
    <mergeCell ref="C5:C6"/>
    <mergeCell ref="B11:B13"/>
    <mergeCell ref="C14:C18"/>
    <mergeCell ref="B14:B18"/>
    <mergeCell ref="B23:B25"/>
    <mergeCell ref="C23:C25"/>
    <mergeCell ref="C2:U4"/>
    <mergeCell ref="B19:B22"/>
    <mergeCell ref="C19:C22"/>
    <mergeCell ref="J5:J6"/>
    <mergeCell ref="K5:K6"/>
    <mergeCell ref="L5:L6"/>
    <mergeCell ref="M5:M6"/>
    <mergeCell ref="C11:C13"/>
    <mergeCell ref="D5:D6"/>
    <mergeCell ref="E5:E6"/>
    <mergeCell ref="F5:F6"/>
    <mergeCell ref="G5:G6"/>
    <mergeCell ref="H5:H6"/>
    <mergeCell ref="I5:I6"/>
    <mergeCell ref="L20:W20"/>
    <mergeCell ref="L22:W22"/>
    <mergeCell ref="S5:S6"/>
    <mergeCell ref="T5:T6"/>
    <mergeCell ref="U5:U6"/>
    <mergeCell ref="V5:V6"/>
    <mergeCell ref="W5:W6"/>
    <mergeCell ref="N5:N6"/>
    <mergeCell ref="O5:O6"/>
    <mergeCell ref="P5:P6"/>
    <mergeCell ref="Q5:Q6"/>
    <mergeCell ref="R5:R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4C7AD-9412-E34B-8A0B-BE8D9C9C3C81}">
  <sheetPr>
    <pageSetUpPr fitToPage="1"/>
  </sheetPr>
  <dimension ref="A1:AC62"/>
  <sheetViews>
    <sheetView topLeftCell="A27" zoomScale="118" zoomScaleNormal="63" workbookViewId="0">
      <selection activeCell="I18" sqref="I18"/>
    </sheetView>
  </sheetViews>
  <sheetFormatPr baseColWidth="10" defaultColWidth="11.5" defaultRowHeight="14" x14ac:dyDescent="0.15"/>
  <cols>
    <col min="1" max="1" width="10" style="1" customWidth="1"/>
    <col min="2" max="2" width="44.33203125" style="1" customWidth="1"/>
    <col min="3" max="3" width="12.5" style="1" customWidth="1"/>
    <col min="4" max="4" width="15.6640625" style="1" customWidth="1"/>
    <col min="5" max="5" width="9.5" style="1" customWidth="1"/>
    <col min="6" max="6" width="8.1640625" style="39" customWidth="1"/>
    <col min="7" max="7" width="6.1640625" style="1" customWidth="1"/>
    <col min="8" max="8" width="7.1640625" style="39" customWidth="1"/>
    <col min="9" max="9" width="5.6640625" style="1" customWidth="1"/>
    <col min="10" max="10" width="8.33203125" style="39" customWidth="1"/>
    <col min="11" max="11" width="5" style="1" customWidth="1"/>
    <col min="12" max="12" width="7.6640625" style="39" customWidth="1"/>
    <col min="13" max="13" width="6" style="1" customWidth="1"/>
    <col min="14" max="14" width="7.33203125" style="39" customWidth="1"/>
    <col min="15" max="15" width="5" style="40" customWidth="1"/>
    <col min="16" max="16" width="9.1640625" style="41" customWidth="1"/>
    <col min="17" max="17" width="4.5" style="1" customWidth="1"/>
    <col min="18" max="18" width="7.33203125" style="39" customWidth="1"/>
    <col min="19" max="19" width="4.5" style="1" customWidth="1"/>
    <col min="20" max="20" width="7.1640625" style="39" customWidth="1"/>
    <col min="21" max="21" width="6.33203125" style="1" customWidth="1"/>
    <col min="22" max="22" width="8" style="39" customWidth="1"/>
    <col min="23" max="23" width="5" style="1" customWidth="1"/>
    <col min="24" max="24" width="7.5" style="39" customWidth="1"/>
    <col min="25" max="25" width="5" style="1" customWidth="1"/>
    <col min="26" max="26" width="7.1640625" style="39" customWidth="1"/>
    <col min="27" max="27" width="5.33203125" style="1" customWidth="1"/>
    <col min="28" max="28" width="14.6640625" style="39" customWidth="1"/>
    <col min="29" max="29" width="13.1640625" style="1" customWidth="1"/>
    <col min="30" max="16384" width="11.5" style="1"/>
  </cols>
  <sheetData>
    <row r="1" spans="1:29" s="33" customFormat="1" ht="40" customHeight="1" x14ac:dyDescent="0.2">
      <c r="A1" s="117"/>
      <c r="B1" s="117"/>
      <c r="C1" s="118"/>
      <c r="D1" s="121" t="s">
        <v>146</v>
      </c>
      <c r="E1" s="122"/>
      <c r="F1" s="122"/>
      <c r="G1" s="122"/>
      <c r="H1" s="122"/>
      <c r="I1" s="122"/>
      <c r="J1" s="122"/>
      <c r="K1" s="122"/>
      <c r="L1" s="122"/>
      <c r="M1" s="122"/>
      <c r="N1" s="122"/>
      <c r="O1" s="122"/>
      <c r="P1" s="122"/>
      <c r="Q1" s="122"/>
      <c r="R1" s="122"/>
      <c r="S1" s="122"/>
      <c r="T1" s="122"/>
      <c r="U1" s="122"/>
      <c r="V1" s="122"/>
      <c r="W1" s="122"/>
      <c r="X1" s="122"/>
      <c r="Y1" s="122"/>
      <c r="Z1" s="122"/>
      <c r="AA1" s="122"/>
      <c r="AB1" s="43" t="s">
        <v>11</v>
      </c>
      <c r="AC1" s="44"/>
    </row>
    <row r="2" spans="1:29" s="33" customFormat="1" ht="40" customHeight="1" x14ac:dyDescent="0.2">
      <c r="A2" s="119"/>
      <c r="B2" s="119"/>
      <c r="C2" s="120"/>
      <c r="D2" s="121"/>
      <c r="E2" s="122"/>
      <c r="F2" s="122"/>
      <c r="G2" s="122"/>
      <c r="H2" s="122"/>
      <c r="I2" s="122"/>
      <c r="J2" s="122"/>
      <c r="K2" s="122"/>
      <c r="L2" s="122"/>
      <c r="M2" s="122"/>
      <c r="N2" s="122"/>
      <c r="O2" s="122"/>
      <c r="P2" s="122"/>
      <c r="Q2" s="122"/>
      <c r="R2" s="122"/>
      <c r="S2" s="122"/>
      <c r="T2" s="122"/>
      <c r="U2" s="122"/>
      <c r="V2" s="122"/>
      <c r="W2" s="122"/>
      <c r="X2" s="122"/>
      <c r="Y2" s="122"/>
      <c r="Z2" s="122"/>
      <c r="AA2" s="122"/>
      <c r="AB2" s="43" t="s">
        <v>12</v>
      </c>
      <c r="AC2" s="45"/>
    </row>
    <row r="3" spans="1:29" ht="40" customHeight="1" thickBot="1" x14ac:dyDescent="0.2">
      <c r="A3" s="119"/>
      <c r="B3" s="119"/>
      <c r="C3" s="120"/>
      <c r="D3" s="123"/>
      <c r="E3" s="124"/>
      <c r="F3" s="124"/>
      <c r="G3" s="124"/>
      <c r="H3" s="124"/>
      <c r="I3" s="124"/>
      <c r="J3" s="124"/>
      <c r="K3" s="124"/>
      <c r="L3" s="124"/>
      <c r="M3" s="124"/>
      <c r="N3" s="124"/>
      <c r="O3" s="124"/>
      <c r="P3" s="124"/>
      <c r="Q3" s="124"/>
      <c r="R3" s="124"/>
      <c r="S3" s="124"/>
      <c r="T3" s="124"/>
      <c r="U3" s="124"/>
      <c r="V3" s="124"/>
      <c r="W3" s="124"/>
      <c r="X3" s="124"/>
      <c r="Y3" s="124"/>
      <c r="Z3" s="124"/>
      <c r="AA3" s="124"/>
      <c r="AB3" s="43" t="s">
        <v>13</v>
      </c>
      <c r="AC3" s="46"/>
    </row>
    <row r="4" spans="1:29" s="47" customFormat="1" ht="40" customHeight="1" x14ac:dyDescent="0.15">
      <c r="A4" s="62" t="s">
        <v>85</v>
      </c>
      <c r="B4" s="62" t="s">
        <v>122</v>
      </c>
      <c r="C4" s="125" t="s">
        <v>123</v>
      </c>
      <c r="D4" s="126"/>
      <c r="E4" s="127" t="s">
        <v>124</v>
      </c>
      <c r="F4" s="127"/>
      <c r="G4" s="127" t="s">
        <v>125</v>
      </c>
      <c r="H4" s="127"/>
      <c r="I4" s="127" t="s">
        <v>126</v>
      </c>
      <c r="J4" s="127"/>
      <c r="K4" s="127" t="s">
        <v>127</v>
      </c>
      <c r="L4" s="127"/>
      <c r="M4" s="127" t="s">
        <v>128</v>
      </c>
      <c r="N4" s="127"/>
      <c r="O4" s="127" t="s">
        <v>129</v>
      </c>
      <c r="P4" s="127"/>
      <c r="Q4" s="127" t="s">
        <v>130</v>
      </c>
      <c r="R4" s="127"/>
      <c r="S4" s="127" t="s">
        <v>131</v>
      </c>
      <c r="T4" s="127"/>
      <c r="U4" s="127" t="s">
        <v>132</v>
      </c>
      <c r="V4" s="127"/>
      <c r="W4" s="127" t="s">
        <v>133</v>
      </c>
      <c r="X4" s="127"/>
      <c r="Y4" s="127" t="s">
        <v>134</v>
      </c>
      <c r="Z4" s="127"/>
      <c r="AA4" s="127" t="s">
        <v>135</v>
      </c>
      <c r="AB4" s="128"/>
      <c r="AC4" s="63" t="s">
        <v>136</v>
      </c>
    </row>
    <row r="5" spans="1:29" ht="25" customHeight="1" x14ac:dyDescent="0.15">
      <c r="A5" s="111">
        <v>1</v>
      </c>
      <c r="B5" s="109" t="s">
        <v>25</v>
      </c>
      <c r="C5" s="106">
        <f>E5+G5+I5+K5+M5+O5+Q5+S5+U5+W5+Y5+AA5</f>
        <v>6</v>
      </c>
      <c r="D5" s="79" t="s">
        <v>137</v>
      </c>
      <c r="E5" s="83">
        <v>1</v>
      </c>
      <c r="F5" s="84">
        <f>+E6/E5</f>
        <v>0</v>
      </c>
      <c r="G5" s="82"/>
      <c r="H5" s="114"/>
      <c r="I5" s="83">
        <v>1</v>
      </c>
      <c r="J5" s="84">
        <f>+I6/I5</f>
        <v>0</v>
      </c>
      <c r="K5" s="81"/>
      <c r="L5" s="115"/>
      <c r="M5" s="81">
        <v>1</v>
      </c>
      <c r="N5" s="84">
        <f>+M6/M5</f>
        <v>0</v>
      </c>
      <c r="O5" s="81"/>
      <c r="P5" s="116"/>
      <c r="Q5" s="81">
        <v>1</v>
      </c>
      <c r="R5" s="84">
        <f>+Q6/Q5</f>
        <v>0</v>
      </c>
      <c r="S5" s="81"/>
      <c r="T5" s="115"/>
      <c r="U5" s="81">
        <v>1</v>
      </c>
      <c r="V5" s="84">
        <f>+U6/U5</f>
        <v>0</v>
      </c>
      <c r="W5" s="81"/>
      <c r="X5" s="115"/>
      <c r="Y5" s="81">
        <v>1</v>
      </c>
      <c r="Z5" s="84">
        <f>+Y6/Y5</f>
        <v>0</v>
      </c>
      <c r="AA5" s="81"/>
      <c r="AB5" s="115"/>
      <c r="AC5" s="89">
        <f>+G6+I6+E6+K6+M6+O6+Q6+S6+U6+W6+Y6+AA6</f>
        <v>0</v>
      </c>
    </row>
    <row r="6" spans="1:29" ht="25" customHeight="1" x14ac:dyDescent="0.15">
      <c r="A6" s="111"/>
      <c r="B6" s="110"/>
      <c r="C6" s="106"/>
      <c r="D6" s="79" t="s">
        <v>138</v>
      </c>
      <c r="E6" s="34">
        <v>0</v>
      </c>
      <c r="F6" s="101"/>
      <c r="G6" s="34"/>
      <c r="H6" s="114"/>
      <c r="I6" s="34">
        <v>0</v>
      </c>
      <c r="J6" s="101"/>
      <c r="K6" s="34"/>
      <c r="L6" s="115"/>
      <c r="M6" s="34">
        <v>0</v>
      </c>
      <c r="N6" s="101"/>
      <c r="O6" s="34"/>
      <c r="P6" s="116"/>
      <c r="Q6" s="34">
        <v>0</v>
      </c>
      <c r="R6" s="101"/>
      <c r="S6" s="34"/>
      <c r="T6" s="115"/>
      <c r="U6" s="34">
        <v>0</v>
      </c>
      <c r="V6" s="101"/>
      <c r="W6" s="34"/>
      <c r="X6" s="115"/>
      <c r="Y6" s="34">
        <v>0</v>
      </c>
      <c r="Z6" s="101"/>
      <c r="AA6" s="34"/>
      <c r="AB6" s="115"/>
      <c r="AC6" s="102"/>
    </row>
    <row r="7" spans="1:29" ht="25" customHeight="1" x14ac:dyDescent="0.15">
      <c r="A7" s="111">
        <v>2</v>
      </c>
      <c r="B7" s="109" t="s">
        <v>31</v>
      </c>
      <c r="C7" s="106">
        <f>E7+G7+I7+K7+M7+O7+Q7+S7+U7+W7+Y7+AA7</f>
        <v>6</v>
      </c>
      <c r="D7" s="79" t="s">
        <v>137</v>
      </c>
      <c r="E7" s="82"/>
      <c r="F7" s="114"/>
      <c r="G7" s="83">
        <v>1</v>
      </c>
      <c r="H7" s="84">
        <f>+G8/G7</f>
        <v>0</v>
      </c>
      <c r="I7" s="81"/>
      <c r="J7" s="84"/>
      <c r="K7" s="81">
        <v>1</v>
      </c>
      <c r="L7" s="84">
        <f>+K8/K7</f>
        <v>0</v>
      </c>
      <c r="M7" s="81"/>
      <c r="N7" s="84"/>
      <c r="O7" s="81">
        <v>1</v>
      </c>
      <c r="P7" s="84">
        <f>+O8/O7</f>
        <v>0</v>
      </c>
      <c r="Q7" s="81"/>
      <c r="R7" s="84"/>
      <c r="S7" s="81">
        <v>1</v>
      </c>
      <c r="T7" s="84">
        <f>+S8/S7</f>
        <v>0</v>
      </c>
      <c r="U7" s="81"/>
      <c r="V7" s="84"/>
      <c r="W7" s="81">
        <v>1</v>
      </c>
      <c r="X7" s="84">
        <f>+W8/W7</f>
        <v>0</v>
      </c>
      <c r="Y7" s="81"/>
      <c r="Z7" s="84"/>
      <c r="AA7" s="81">
        <v>1</v>
      </c>
      <c r="AB7" s="84">
        <f>+AA8/AA7</f>
        <v>0</v>
      </c>
      <c r="AC7" s="89">
        <f>+G8+I8+E8+K8+M8+O8+Q8+S8+U8+W8+Y8+AA8</f>
        <v>0</v>
      </c>
    </row>
    <row r="8" spans="1:29" ht="25" customHeight="1" x14ac:dyDescent="0.15">
      <c r="A8" s="111"/>
      <c r="B8" s="110"/>
      <c r="C8" s="106"/>
      <c r="D8" s="79" t="s">
        <v>138</v>
      </c>
      <c r="E8" s="34"/>
      <c r="F8" s="114"/>
      <c r="G8" s="34">
        <v>0</v>
      </c>
      <c r="H8" s="101"/>
      <c r="I8" s="34"/>
      <c r="J8" s="101"/>
      <c r="K8" s="34">
        <v>0</v>
      </c>
      <c r="L8" s="101"/>
      <c r="M8" s="34"/>
      <c r="N8" s="101"/>
      <c r="O8" s="34">
        <v>0</v>
      </c>
      <c r="P8" s="101"/>
      <c r="Q8" s="35"/>
      <c r="R8" s="101"/>
      <c r="S8" s="34">
        <v>0</v>
      </c>
      <c r="T8" s="101"/>
      <c r="U8" s="35"/>
      <c r="V8" s="101"/>
      <c r="W8" s="34">
        <v>0</v>
      </c>
      <c r="X8" s="101"/>
      <c r="Y8" s="35"/>
      <c r="Z8" s="101"/>
      <c r="AA8" s="34">
        <v>0</v>
      </c>
      <c r="AB8" s="101"/>
      <c r="AC8" s="102"/>
    </row>
    <row r="9" spans="1:29" ht="25" customHeight="1" x14ac:dyDescent="0.15">
      <c r="A9" s="111">
        <v>3</v>
      </c>
      <c r="B9" s="109" t="s">
        <v>27</v>
      </c>
      <c r="C9" s="106">
        <f>E9+G9+I9+K9+M9+O9+Q9+S9+U9+W9+Y9+AA9</f>
        <v>2</v>
      </c>
      <c r="D9" s="79" t="s">
        <v>137</v>
      </c>
      <c r="E9" s="83"/>
      <c r="F9" s="114"/>
      <c r="G9" s="82"/>
      <c r="H9" s="114"/>
      <c r="I9" s="81"/>
      <c r="J9" s="114"/>
      <c r="K9" s="81"/>
      <c r="L9" s="114"/>
      <c r="M9" s="81"/>
      <c r="N9" s="114"/>
      <c r="O9" s="81">
        <v>1</v>
      </c>
      <c r="P9" s="84">
        <f>+O10/O9</f>
        <v>0</v>
      </c>
      <c r="Q9" s="81"/>
      <c r="R9" s="84"/>
      <c r="S9" s="81"/>
      <c r="T9" s="114"/>
      <c r="U9" s="81"/>
      <c r="V9" s="84"/>
      <c r="W9" s="81"/>
      <c r="X9" s="114"/>
      <c r="Y9" s="81"/>
      <c r="Z9" s="84"/>
      <c r="AA9" s="81">
        <v>1</v>
      </c>
      <c r="AB9" s="84">
        <f>+AA10/AA9</f>
        <v>0</v>
      </c>
      <c r="AC9" s="89">
        <f>+G10+I10+E10+K10+M10+O10+Q10+S10+U10+W10+Y10+AA10</f>
        <v>0</v>
      </c>
    </row>
    <row r="10" spans="1:29" ht="25" customHeight="1" x14ac:dyDescent="0.15">
      <c r="A10" s="111"/>
      <c r="B10" s="110"/>
      <c r="C10" s="106"/>
      <c r="D10" s="79" t="s">
        <v>138</v>
      </c>
      <c r="E10" s="34"/>
      <c r="F10" s="114"/>
      <c r="G10" s="34"/>
      <c r="H10" s="114"/>
      <c r="I10" s="34"/>
      <c r="J10" s="114"/>
      <c r="K10" s="34"/>
      <c r="L10" s="114"/>
      <c r="M10" s="34"/>
      <c r="N10" s="114"/>
      <c r="O10" s="34">
        <v>0</v>
      </c>
      <c r="P10" s="101"/>
      <c r="Q10" s="35"/>
      <c r="R10" s="101"/>
      <c r="S10" s="34"/>
      <c r="T10" s="114"/>
      <c r="U10" s="35"/>
      <c r="V10" s="101"/>
      <c r="W10" s="34"/>
      <c r="X10" s="114"/>
      <c r="Y10" s="34"/>
      <c r="Z10" s="101"/>
      <c r="AA10" s="34">
        <v>0</v>
      </c>
      <c r="AB10" s="101"/>
      <c r="AC10" s="102"/>
    </row>
    <row r="11" spans="1:29" ht="25" customHeight="1" x14ac:dyDescent="0.15">
      <c r="A11" s="111">
        <v>4</v>
      </c>
      <c r="B11" s="109" t="s">
        <v>30</v>
      </c>
      <c r="C11" s="106">
        <f>E11+G11+I11+K11+M11+O11+Q11+S11+U11+W11+Y11+AA11</f>
        <v>2</v>
      </c>
      <c r="D11" s="79" t="s">
        <v>137</v>
      </c>
      <c r="E11" s="83"/>
      <c r="F11" s="114"/>
      <c r="G11" s="82"/>
      <c r="H11" s="107"/>
      <c r="I11" s="81"/>
      <c r="J11" s="107"/>
      <c r="K11" s="81"/>
      <c r="L11" s="114"/>
      <c r="M11" s="81">
        <v>1</v>
      </c>
      <c r="N11" s="84">
        <f>+M12/M11</f>
        <v>0</v>
      </c>
      <c r="O11" s="81"/>
      <c r="P11" s="36"/>
      <c r="Q11" s="81"/>
      <c r="R11" s="114"/>
      <c r="S11" s="81"/>
      <c r="T11" s="114"/>
      <c r="U11" s="81"/>
      <c r="V11" s="114"/>
      <c r="W11" s="81"/>
      <c r="X11" s="114"/>
      <c r="Y11" s="81">
        <v>1</v>
      </c>
      <c r="Z11" s="84">
        <f>+Y12/Y11</f>
        <v>0</v>
      </c>
      <c r="AA11" s="81"/>
      <c r="AB11" s="98"/>
      <c r="AC11" s="89">
        <f>+G12+I12+E12+K12+M12+O12+Q12+S12+U12+W12+Y12+AA12</f>
        <v>0</v>
      </c>
    </row>
    <row r="12" spans="1:29" ht="25" customHeight="1" x14ac:dyDescent="0.15">
      <c r="A12" s="111"/>
      <c r="B12" s="110"/>
      <c r="C12" s="106"/>
      <c r="D12" s="79" t="s">
        <v>138</v>
      </c>
      <c r="E12" s="34"/>
      <c r="F12" s="114"/>
      <c r="G12" s="34"/>
      <c r="H12" s="108"/>
      <c r="I12" s="34"/>
      <c r="J12" s="108"/>
      <c r="K12" s="34"/>
      <c r="L12" s="114"/>
      <c r="M12" s="34">
        <v>0</v>
      </c>
      <c r="N12" s="101"/>
      <c r="O12" s="34"/>
      <c r="P12" s="36"/>
      <c r="Q12" s="34"/>
      <c r="R12" s="114"/>
      <c r="S12" s="34"/>
      <c r="T12" s="114"/>
      <c r="U12" s="34"/>
      <c r="V12" s="114"/>
      <c r="W12" s="34"/>
      <c r="X12" s="114"/>
      <c r="Y12" s="34">
        <v>0</v>
      </c>
      <c r="Z12" s="101"/>
      <c r="AA12" s="34"/>
      <c r="AB12" s="96"/>
      <c r="AC12" s="102"/>
    </row>
    <row r="13" spans="1:29" ht="25" customHeight="1" x14ac:dyDescent="0.15">
      <c r="A13" s="111">
        <v>5</v>
      </c>
      <c r="B13" s="109" t="s">
        <v>37</v>
      </c>
      <c r="C13" s="106">
        <f>E13+G13+I13+K13+M13+O13+Q13+S13+U13+W13+Y13+AA13</f>
        <v>12</v>
      </c>
      <c r="D13" s="79" t="s">
        <v>137</v>
      </c>
      <c r="E13" s="83">
        <v>1</v>
      </c>
      <c r="F13" s="84">
        <f>+E14/E13</f>
        <v>0</v>
      </c>
      <c r="G13" s="83">
        <v>1</v>
      </c>
      <c r="H13" s="84">
        <f>+G14/G13</f>
        <v>0</v>
      </c>
      <c r="I13" s="83">
        <v>1</v>
      </c>
      <c r="J13" s="84">
        <f>+I14/I13</f>
        <v>0</v>
      </c>
      <c r="K13" s="81">
        <v>1</v>
      </c>
      <c r="L13" s="84">
        <f>+K14/K13</f>
        <v>0</v>
      </c>
      <c r="M13" s="81">
        <v>1</v>
      </c>
      <c r="N13" s="84">
        <f>+M14/M13</f>
        <v>0</v>
      </c>
      <c r="O13" s="81">
        <v>1</v>
      </c>
      <c r="P13" s="86">
        <f>+O14/O13</f>
        <v>0</v>
      </c>
      <c r="Q13" s="81">
        <v>1</v>
      </c>
      <c r="R13" s="84">
        <f>+Q14/Q13</f>
        <v>0</v>
      </c>
      <c r="S13" s="81">
        <v>1</v>
      </c>
      <c r="T13" s="84">
        <f>+S14/S13</f>
        <v>0</v>
      </c>
      <c r="U13" s="81">
        <v>1</v>
      </c>
      <c r="V13" s="84">
        <f>+U14/U13</f>
        <v>0</v>
      </c>
      <c r="W13" s="81">
        <v>1</v>
      </c>
      <c r="X13" s="84">
        <f>+W14/W13</f>
        <v>0</v>
      </c>
      <c r="Y13" s="81">
        <v>1</v>
      </c>
      <c r="Z13" s="84">
        <f>+Y14/Y13</f>
        <v>0</v>
      </c>
      <c r="AA13" s="81">
        <v>1</v>
      </c>
      <c r="AB13" s="84">
        <f>+AA14/AA13</f>
        <v>0</v>
      </c>
      <c r="AC13" s="89">
        <f>+G14+I14+E14+K14+M14+O14+Q14+S14+U14+W14+Y14+AA14</f>
        <v>0</v>
      </c>
    </row>
    <row r="14" spans="1:29" ht="25" customHeight="1" x14ac:dyDescent="0.15">
      <c r="A14" s="111"/>
      <c r="B14" s="110"/>
      <c r="C14" s="106"/>
      <c r="D14" s="79" t="s">
        <v>138</v>
      </c>
      <c r="E14" s="34">
        <v>0</v>
      </c>
      <c r="F14" s="101"/>
      <c r="G14" s="34">
        <v>0</v>
      </c>
      <c r="H14" s="101"/>
      <c r="I14" s="34">
        <v>0</v>
      </c>
      <c r="J14" s="101"/>
      <c r="K14" s="34">
        <v>0</v>
      </c>
      <c r="L14" s="101"/>
      <c r="M14" s="34">
        <v>0</v>
      </c>
      <c r="N14" s="101"/>
      <c r="O14" s="34">
        <v>0</v>
      </c>
      <c r="P14" s="88"/>
      <c r="Q14" s="34">
        <v>0</v>
      </c>
      <c r="R14" s="101"/>
      <c r="S14" s="34">
        <v>0</v>
      </c>
      <c r="T14" s="101"/>
      <c r="U14" s="34">
        <v>0</v>
      </c>
      <c r="V14" s="101"/>
      <c r="W14" s="34">
        <v>0</v>
      </c>
      <c r="X14" s="101"/>
      <c r="Y14" s="34">
        <v>0</v>
      </c>
      <c r="Z14" s="101"/>
      <c r="AA14" s="34">
        <v>0</v>
      </c>
      <c r="AB14" s="101"/>
      <c r="AC14" s="102"/>
    </row>
    <row r="15" spans="1:29" ht="25" customHeight="1" x14ac:dyDescent="0.15">
      <c r="A15" s="111">
        <v>6</v>
      </c>
      <c r="B15" s="109" t="s">
        <v>42</v>
      </c>
      <c r="C15" s="106">
        <f>E15+G15+I15+K15+M15+O15+Q15+S15+U15+W15+Y15+AA15</f>
        <v>12</v>
      </c>
      <c r="D15" s="79" t="s">
        <v>137</v>
      </c>
      <c r="E15" s="83">
        <v>1</v>
      </c>
      <c r="F15" s="84">
        <f>+E16/E15</f>
        <v>0</v>
      </c>
      <c r="G15" s="83">
        <v>1</v>
      </c>
      <c r="H15" s="84">
        <f>+G16/G15</f>
        <v>0</v>
      </c>
      <c r="I15" s="83">
        <v>1</v>
      </c>
      <c r="J15" s="86">
        <f>+I16/I15</f>
        <v>0</v>
      </c>
      <c r="K15" s="81">
        <v>1</v>
      </c>
      <c r="L15" s="84">
        <f>+K16/K15</f>
        <v>0</v>
      </c>
      <c r="M15" s="81">
        <v>1</v>
      </c>
      <c r="N15" s="84">
        <f>+M16/M15</f>
        <v>0</v>
      </c>
      <c r="O15" s="81">
        <v>1</v>
      </c>
      <c r="P15" s="86">
        <f>+O16/O15</f>
        <v>0</v>
      </c>
      <c r="Q15" s="81">
        <v>1</v>
      </c>
      <c r="R15" s="84">
        <f>+Q16/Q15</f>
        <v>0</v>
      </c>
      <c r="S15" s="81">
        <v>1</v>
      </c>
      <c r="T15" s="84">
        <f>+S16/S15</f>
        <v>0</v>
      </c>
      <c r="U15" s="81">
        <v>1</v>
      </c>
      <c r="V15" s="84">
        <f>+U16/U15</f>
        <v>0</v>
      </c>
      <c r="W15" s="81">
        <v>1</v>
      </c>
      <c r="X15" s="84">
        <f>+W16/W15</f>
        <v>0</v>
      </c>
      <c r="Y15" s="81">
        <v>1</v>
      </c>
      <c r="Z15" s="84">
        <f>+Y16/Y15</f>
        <v>0</v>
      </c>
      <c r="AA15" s="81">
        <v>1</v>
      </c>
      <c r="AB15" s="84">
        <f>+AA16/AA15</f>
        <v>0</v>
      </c>
      <c r="AC15" s="89">
        <f>+G16+I16+E16+K16+M16+O16+Q16+S16+U16+W16+Y16+AA16</f>
        <v>0</v>
      </c>
    </row>
    <row r="16" spans="1:29" ht="25" customHeight="1" x14ac:dyDescent="0.15">
      <c r="A16" s="111"/>
      <c r="B16" s="110"/>
      <c r="C16" s="106"/>
      <c r="D16" s="79" t="s">
        <v>138</v>
      </c>
      <c r="E16" s="34">
        <v>0</v>
      </c>
      <c r="F16" s="101"/>
      <c r="G16" s="34">
        <v>0</v>
      </c>
      <c r="H16" s="101"/>
      <c r="I16" s="34">
        <v>0</v>
      </c>
      <c r="J16" s="88"/>
      <c r="K16" s="34">
        <v>0</v>
      </c>
      <c r="L16" s="101"/>
      <c r="M16" s="34">
        <v>0</v>
      </c>
      <c r="N16" s="101"/>
      <c r="O16" s="34">
        <v>0</v>
      </c>
      <c r="P16" s="88"/>
      <c r="Q16" s="34">
        <v>0</v>
      </c>
      <c r="R16" s="101"/>
      <c r="S16" s="34">
        <v>0</v>
      </c>
      <c r="T16" s="101"/>
      <c r="U16" s="34">
        <v>0</v>
      </c>
      <c r="V16" s="101"/>
      <c r="W16" s="34">
        <v>0</v>
      </c>
      <c r="X16" s="101"/>
      <c r="Y16" s="34">
        <v>0</v>
      </c>
      <c r="Z16" s="101"/>
      <c r="AA16" s="34">
        <v>0</v>
      </c>
      <c r="AB16" s="101"/>
      <c r="AC16" s="102"/>
    </row>
    <row r="17" spans="1:29" ht="25" customHeight="1" x14ac:dyDescent="0.15">
      <c r="A17" s="111">
        <v>7</v>
      </c>
      <c r="B17" s="112" t="s">
        <v>100</v>
      </c>
      <c r="C17" s="106">
        <f>E17+G17+I17+K17+M17+O17+Q17+S17+U17+W17+Y17+AA17</f>
        <v>2</v>
      </c>
      <c r="D17" s="79" t="s">
        <v>137</v>
      </c>
      <c r="E17" s="83"/>
      <c r="F17" s="84"/>
      <c r="G17" s="83"/>
      <c r="H17" s="107"/>
      <c r="I17" s="83"/>
      <c r="J17" s="107"/>
      <c r="K17" s="81"/>
      <c r="L17" s="84"/>
      <c r="M17" s="81"/>
      <c r="N17" s="84"/>
      <c r="O17" s="81">
        <v>1</v>
      </c>
      <c r="P17" s="86">
        <f>+O18/O17</f>
        <v>0</v>
      </c>
      <c r="Q17" s="81"/>
      <c r="R17" s="84"/>
      <c r="S17" s="81"/>
      <c r="T17" s="84"/>
      <c r="U17" s="81"/>
      <c r="V17" s="84"/>
      <c r="W17" s="81"/>
      <c r="X17" s="84"/>
      <c r="Y17" s="81"/>
      <c r="Z17" s="84"/>
      <c r="AA17" s="81">
        <v>1</v>
      </c>
      <c r="AB17" s="84">
        <f>+AA18/AA17</f>
        <v>0</v>
      </c>
      <c r="AC17" s="89">
        <f>+G18+I18+E18+K18+M18+O18+Q18+S18+U18+W18+Y18+AA18</f>
        <v>0</v>
      </c>
    </row>
    <row r="18" spans="1:29" ht="25" customHeight="1" x14ac:dyDescent="0.15">
      <c r="A18" s="111"/>
      <c r="B18" s="113"/>
      <c r="C18" s="106"/>
      <c r="D18" s="79" t="s">
        <v>138</v>
      </c>
      <c r="E18" s="34"/>
      <c r="F18" s="101"/>
      <c r="G18" s="34"/>
      <c r="H18" s="108"/>
      <c r="I18" s="34"/>
      <c r="J18" s="108"/>
      <c r="K18" s="34"/>
      <c r="L18" s="101"/>
      <c r="M18" s="34"/>
      <c r="N18" s="101"/>
      <c r="O18" s="34">
        <v>0</v>
      </c>
      <c r="P18" s="88"/>
      <c r="Q18" s="34"/>
      <c r="R18" s="101"/>
      <c r="S18" s="34"/>
      <c r="T18" s="101"/>
      <c r="U18" s="34"/>
      <c r="V18" s="101"/>
      <c r="W18" s="34"/>
      <c r="X18" s="101"/>
      <c r="Y18" s="34"/>
      <c r="Z18" s="101"/>
      <c r="AA18" s="34">
        <v>0</v>
      </c>
      <c r="AB18" s="101"/>
      <c r="AC18" s="102"/>
    </row>
    <row r="19" spans="1:29" ht="25" customHeight="1" x14ac:dyDescent="0.15">
      <c r="A19" s="111">
        <v>8</v>
      </c>
      <c r="B19" s="112" t="s">
        <v>55</v>
      </c>
      <c r="C19" s="106">
        <f>E19+G19+I19+K19+M19+O19+Q19+S19+U19+W19+Y19+AA19</f>
        <v>12</v>
      </c>
      <c r="D19" s="79" t="s">
        <v>137</v>
      </c>
      <c r="E19" s="83">
        <v>1</v>
      </c>
      <c r="F19" s="84">
        <f>+E20/E19</f>
        <v>0</v>
      </c>
      <c r="G19" s="83">
        <v>1</v>
      </c>
      <c r="H19" s="84">
        <f>+I20/I19</f>
        <v>0</v>
      </c>
      <c r="I19" s="83">
        <v>1</v>
      </c>
      <c r="J19" s="84">
        <f>+I20/I19</f>
        <v>0</v>
      </c>
      <c r="K19" s="83">
        <v>1</v>
      </c>
      <c r="L19" s="84">
        <f>+K20/K19</f>
        <v>0</v>
      </c>
      <c r="M19" s="81">
        <v>1</v>
      </c>
      <c r="N19" s="84">
        <f>+M20/M19</f>
        <v>0</v>
      </c>
      <c r="O19" s="81">
        <v>1</v>
      </c>
      <c r="P19" s="86">
        <f>+O20/O19</f>
        <v>0</v>
      </c>
      <c r="Q19" s="81">
        <v>1</v>
      </c>
      <c r="R19" s="84">
        <f>+Q20/Q19</f>
        <v>0</v>
      </c>
      <c r="S19" s="81">
        <v>1</v>
      </c>
      <c r="T19" s="84">
        <f>+S20/S19</f>
        <v>0</v>
      </c>
      <c r="U19" s="81">
        <v>1</v>
      </c>
      <c r="V19" s="84">
        <f>+U20/U19</f>
        <v>0</v>
      </c>
      <c r="W19" s="81">
        <v>1</v>
      </c>
      <c r="X19" s="84">
        <f>+W20/W19</f>
        <v>0</v>
      </c>
      <c r="Y19" s="81">
        <v>1</v>
      </c>
      <c r="Z19" s="84">
        <f>+Y20/Y19</f>
        <v>0</v>
      </c>
      <c r="AA19" s="81">
        <v>1</v>
      </c>
      <c r="AB19" s="84">
        <f>+AA20/AA19</f>
        <v>0</v>
      </c>
      <c r="AC19" s="89">
        <f>+G20+I20+E20+K20+M20+O20+Q20+S20+U20+W20+Y20+AA20</f>
        <v>0</v>
      </c>
    </row>
    <row r="20" spans="1:29" ht="25" customHeight="1" x14ac:dyDescent="0.15">
      <c r="A20" s="111"/>
      <c r="B20" s="113"/>
      <c r="C20" s="106"/>
      <c r="D20" s="79" t="s">
        <v>138</v>
      </c>
      <c r="E20" s="34">
        <v>0</v>
      </c>
      <c r="F20" s="101"/>
      <c r="G20" s="34">
        <v>0</v>
      </c>
      <c r="H20" s="101"/>
      <c r="I20" s="34">
        <v>0</v>
      </c>
      <c r="J20" s="101"/>
      <c r="K20" s="34">
        <v>0</v>
      </c>
      <c r="L20" s="101"/>
      <c r="M20" s="34">
        <v>0</v>
      </c>
      <c r="N20" s="101"/>
      <c r="O20" s="34">
        <v>0</v>
      </c>
      <c r="P20" s="88"/>
      <c r="Q20" s="34">
        <v>0</v>
      </c>
      <c r="R20" s="101"/>
      <c r="S20" s="34">
        <v>0</v>
      </c>
      <c r="T20" s="101"/>
      <c r="U20" s="34">
        <v>0</v>
      </c>
      <c r="V20" s="101"/>
      <c r="W20" s="34">
        <v>0</v>
      </c>
      <c r="X20" s="101"/>
      <c r="Y20" s="34">
        <v>0</v>
      </c>
      <c r="Z20" s="101"/>
      <c r="AA20" s="34">
        <v>0</v>
      </c>
      <c r="AB20" s="101"/>
      <c r="AC20" s="102"/>
    </row>
    <row r="21" spans="1:29" ht="25" customHeight="1" x14ac:dyDescent="0.15">
      <c r="A21" s="111">
        <v>9</v>
      </c>
      <c r="B21" s="112" t="s">
        <v>56</v>
      </c>
      <c r="C21" s="106">
        <f>E21+G21+I21+K21+M21+O21+Q21+S21+U21+W21+Y21+AA21</f>
        <v>2</v>
      </c>
      <c r="D21" s="79" t="s">
        <v>137</v>
      </c>
      <c r="E21" s="83"/>
      <c r="F21" s="84"/>
      <c r="G21" s="83"/>
      <c r="H21" s="107"/>
      <c r="I21" s="83">
        <v>1</v>
      </c>
      <c r="J21" s="84">
        <f>+I22/I21</f>
        <v>0</v>
      </c>
      <c r="K21" s="83"/>
      <c r="L21" s="84"/>
      <c r="M21" s="81"/>
      <c r="N21" s="84"/>
      <c r="O21" s="81"/>
      <c r="P21" s="86"/>
      <c r="Q21" s="81"/>
      <c r="R21" s="84"/>
      <c r="S21" s="81"/>
      <c r="T21" s="84"/>
      <c r="U21" s="81">
        <v>1</v>
      </c>
      <c r="V21" s="84">
        <f>+U22/U21</f>
        <v>0</v>
      </c>
      <c r="W21" s="81"/>
      <c r="X21" s="84"/>
      <c r="Y21" s="81"/>
      <c r="Z21" s="84"/>
      <c r="AA21" s="81"/>
      <c r="AB21" s="84"/>
      <c r="AC21" s="89">
        <f>E22+G22+I22+K22+M22+O22+Q22+S22+U22+W22+Y22+AA22</f>
        <v>0</v>
      </c>
    </row>
    <row r="22" spans="1:29" ht="25" customHeight="1" x14ac:dyDescent="0.15">
      <c r="A22" s="111"/>
      <c r="B22" s="113"/>
      <c r="C22" s="106"/>
      <c r="D22" s="79" t="s">
        <v>138</v>
      </c>
      <c r="E22" s="34"/>
      <c r="F22" s="101"/>
      <c r="G22" s="34"/>
      <c r="H22" s="108"/>
      <c r="I22" s="34">
        <v>0</v>
      </c>
      <c r="J22" s="101"/>
      <c r="K22" s="34"/>
      <c r="L22" s="101"/>
      <c r="M22" s="34"/>
      <c r="N22" s="101"/>
      <c r="O22" s="34"/>
      <c r="P22" s="88"/>
      <c r="Q22" s="34"/>
      <c r="R22" s="101"/>
      <c r="S22" s="34"/>
      <c r="T22" s="101"/>
      <c r="U22" s="34">
        <v>0</v>
      </c>
      <c r="V22" s="101"/>
      <c r="W22" s="34"/>
      <c r="X22" s="101"/>
      <c r="Y22" s="34"/>
      <c r="Z22" s="101"/>
      <c r="AA22" s="34"/>
      <c r="AB22" s="101"/>
      <c r="AC22" s="102"/>
    </row>
    <row r="23" spans="1:29" ht="25" customHeight="1" x14ac:dyDescent="0.15">
      <c r="A23" s="103">
        <v>10</v>
      </c>
      <c r="B23" s="109" t="s">
        <v>148</v>
      </c>
      <c r="C23" s="106">
        <f>E23+G23+I23+K23+M23+O23+Q23+S23+U23+W23+Y23+AA23</f>
        <v>4</v>
      </c>
      <c r="D23" s="79" t="s">
        <v>137</v>
      </c>
      <c r="E23" s="83"/>
      <c r="F23" s="84"/>
      <c r="G23" s="82"/>
      <c r="H23" s="84"/>
      <c r="I23" s="83">
        <v>1</v>
      </c>
      <c r="J23" s="84">
        <f>+I24/I23</f>
        <v>0</v>
      </c>
      <c r="K23" s="81"/>
      <c r="L23" s="84"/>
      <c r="M23" s="81"/>
      <c r="N23" s="84"/>
      <c r="O23" s="81">
        <v>1</v>
      </c>
      <c r="P23" s="86">
        <f>+O24/O23</f>
        <v>0</v>
      </c>
      <c r="Q23" s="81"/>
      <c r="R23" s="84"/>
      <c r="S23" s="81"/>
      <c r="T23" s="84"/>
      <c r="U23" s="81">
        <v>1</v>
      </c>
      <c r="V23" s="84">
        <f>+U24/U23</f>
        <v>0</v>
      </c>
      <c r="W23" s="81"/>
      <c r="X23" s="84"/>
      <c r="Y23" s="81"/>
      <c r="Z23" s="84"/>
      <c r="AA23" s="81">
        <v>1</v>
      </c>
      <c r="AB23" s="84">
        <f>+AA24/AA23</f>
        <v>0</v>
      </c>
      <c r="AC23" s="89">
        <f>E24+G24+I24+K24+M24+O24+Q24+S24+U24+W24+Y24+AA24</f>
        <v>0</v>
      </c>
    </row>
    <row r="24" spans="1:29" ht="25" customHeight="1" x14ac:dyDescent="0.15">
      <c r="A24" s="103"/>
      <c r="B24" s="110"/>
      <c r="C24" s="106"/>
      <c r="D24" s="79" t="s">
        <v>138</v>
      </c>
      <c r="E24" s="34"/>
      <c r="F24" s="101"/>
      <c r="G24" s="34"/>
      <c r="H24" s="101"/>
      <c r="I24" s="34">
        <v>0</v>
      </c>
      <c r="J24" s="101"/>
      <c r="K24" s="34"/>
      <c r="L24" s="101"/>
      <c r="M24" s="34"/>
      <c r="N24" s="101"/>
      <c r="O24" s="34">
        <v>0</v>
      </c>
      <c r="P24" s="88"/>
      <c r="Q24" s="34"/>
      <c r="R24" s="101"/>
      <c r="S24" s="34"/>
      <c r="T24" s="101"/>
      <c r="U24" s="34">
        <v>0</v>
      </c>
      <c r="V24" s="101"/>
      <c r="W24" s="34"/>
      <c r="X24" s="101"/>
      <c r="Y24" s="34"/>
      <c r="Z24" s="101"/>
      <c r="AA24" s="34">
        <v>0</v>
      </c>
      <c r="AB24" s="101"/>
      <c r="AC24" s="102"/>
    </row>
    <row r="25" spans="1:29" ht="25" customHeight="1" x14ac:dyDescent="0.15">
      <c r="A25" s="103">
        <v>11</v>
      </c>
      <c r="B25" s="109" t="s">
        <v>101</v>
      </c>
      <c r="C25" s="106">
        <f>E25+G25+I25+K25+M25+O25+Q25+S25+U25+W25+Y25+AA25</f>
        <v>12</v>
      </c>
      <c r="D25" s="79" t="s">
        <v>137</v>
      </c>
      <c r="E25" s="83">
        <v>1</v>
      </c>
      <c r="F25" s="84">
        <f>+E26/E25</f>
        <v>0</v>
      </c>
      <c r="G25" s="83">
        <v>1</v>
      </c>
      <c r="H25" s="84">
        <f>+I26/I25</f>
        <v>0</v>
      </c>
      <c r="I25" s="83">
        <v>1</v>
      </c>
      <c r="J25" s="84">
        <f>+I26/I25</f>
        <v>0</v>
      </c>
      <c r="K25" s="81">
        <v>1</v>
      </c>
      <c r="L25" s="84">
        <f>+K26/K25</f>
        <v>0</v>
      </c>
      <c r="M25" s="81">
        <v>1</v>
      </c>
      <c r="N25" s="84">
        <f>+M26/M25</f>
        <v>0</v>
      </c>
      <c r="O25" s="81">
        <v>1</v>
      </c>
      <c r="P25" s="86">
        <f>+O26/O25</f>
        <v>0</v>
      </c>
      <c r="Q25" s="81">
        <v>1</v>
      </c>
      <c r="R25" s="84">
        <f>+Q26/Q25</f>
        <v>0</v>
      </c>
      <c r="S25" s="81">
        <v>1</v>
      </c>
      <c r="T25" s="84">
        <f>+S26/S25</f>
        <v>0</v>
      </c>
      <c r="U25" s="81">
        <v>1</v>
      </c>
      <c r="V25" s="84">
        <f>+U26/U25</f>
        <v>0</v>
      </c>
      <c r="W25" s="81">
        <v>1</v>
      </c>
      <c r="X25" s="84">
        <f>+W26/W25</f>
        <v>0</v>
      </c>
      <c r="Y25" s="81">
        <v>1</v>
      </c>
      <c r="Z25" s="84">
        <f>+Y26/Y25</f>
        <v>0</v>
      </c>
      <c r="AA25" s="81">
        <v>1</v>
      </c>
      <c r="AB25" s="84">
        <f>+AA26/AA25</f>
        <v>0</v>
      </c>
      <c r="AC25" s="89">
        <f>E26+G26+I26+K26+M26+O26+Q26+S26+U26+W26+Y26+AA26</f>
        <v>0</v>
      </c>
    </row>
    <row r="26" spans="1:29" ht="25" customHeight="1" x14ac:dyDescent="0.15">
      <c r="A26" s="103"/>
      <c r="B26" s="110"/>
      <c r="C26" s="106"/>
      <c r="D26" s="79" t="s">
        <v>138</v>
      </c>
      <c r="E26" s="34">
        <v>0</v>
      </c>
      <c r="F26" s="101"/>
      <c r="G26" s="34">
        <v>0</v>
      </c>
      <c r="H26" s="101"/>
      <c r="I26" s="34">
        <v>0</v>
      </c>
      <c r="J26" s="101"/>
      <c r="K26" s="34">
        <v>0</v>
      </c>
      <c r="L26" s="101"/>
      <c r="M26" s="34">
        <v>0</v>
      </c>
      <c r="N26" s="101"/>
      <c r="O26" s="34">
        <v>0</v>
      </c>
      <c r="P26" s="88"/>
      <c r="Q26" s="34">
        <v>0</v>
      </c>
      <c r="R26" s="101"/>
      <c r="S26" s="34">
        <v>0</v>
      </c>
      <c r="T26" s="101"/>
      <c r="U26" s="34">
        <v>0</v>
      </c>
      <c r="V26" s="101"/>
      <c r="W26" s="34">
        <v>0</v>
      </c>
      <c r="X26" s="101"/>
      <c r="Y26" s="34">
        <v>0</v>
      </c>
      <c r="Z26" s="101"/>
      <c r="AA26" s="34">
        <v>0</v>
      </c>
      <c r="AB26" s="101"/>
      <c r="AC26" s="102"/>
    </row>
    <row r="27" spans="1:29" ht="25" customHeight="1" x14ac:dyDescent="0.15">
      <c r="A27" s="103">
        <v>12</v>
      </c>
      <c r="B27" s="104" t="s">
        <v>59</v>
      </c>
      <c r="C27" s="106">
        <f>E27+G27+I27+K27+M27+O27+Q27+S27+U27+W27+Y27+AA27</f>
        <v>1</v>
      </c>
      <c r="D27" s="79" t="s">
        <v>137</v>
      </c>
      <c r="E27" s="83"/>
      <c r="F27" s="84"/>
      <c r="G27" s="83"/>
      <c r="H27" s="84"/>
      <c r="I27" s="83"/>
      <c r="J27" s="84"/>
      <c r="K27" s="81"/>
      <c r="L27" s="84"/>
      <c r="M27" s="81"/>
      <c r="N27" s="84"/>
      <c r="O27" s="81"/>
      <c r="P27" s="86"/>
      <c r="Q27" s="81"/>
      <c r="R27" s="84"/>
      <c r="S27" s="81"/>
      <c r="T27" s="84"/>
      <c r="U27" s="81"/>
      <c r="V27" s="84"/>
      <c r="W27" s="81"/>
      <c r="X27" s="84"/>
      <c r="Y27" s="81"/>
      <c r="Z27" s="84"/>
      <c r="AA27" s="81">
        <v>1</v>
      </c>
      <c r="AB27" s="84">
        <f>+AA28/AA27</f>
        <v>0</v>
      </c>
      <c r="AC27" s="89">
        <f>E28+G28+I28+K28+M28+O28+Q28+S28+U28+W28+Y28+AA28</f>
        <v>0</v>
      </c>
    </row>
    <row r="28" spans="1:29" ht="25" customHeight="1" x14ac:dyDescent="0.15">
      <c r="A28" s="103"/>
      <c r="B28" s="105"/>
      <c r="C28" s="106"/>
      <c r="D28" s="79" t="s">
        <v>138</v>
      </c>
      <c r="E28" s="34"/>
      <c r="F28" s="101"/>
      <c r="G28" s="34"/>
      <c r="H28" s="101"/>
      <c r="I28" s="34"/>
      <c r="J28" s="101"/>
      <c r="K28" s="34"/>
      <c r="L28" s="101"/>
      <c r="M28" s="34"/>
      <c r="N28" s="101"/>
      <c r="O28" s="34"/>
      <c r="P28" s="88"/>
      <c r="Q28" s="34"/>
      <c r="R28" s="101"/>
      <c r="S28" s="34"/>
      <c r="T28" s="101"/>
      <c r="U28" s="34"/>
      <c r="V28" s="101"/>
      <c r="W28" s="34"/>
      <c r="X28" s="101"/>
      <c r="Y28" s="34"/>
      <c r="Z28" s="101"/>
      <c r="AA28" s="34">
        <v>0</v>
      </c>
      <c r="AB28" s="101"/>
      <c r="AC28" s="102"/>
    </row>
    <row r="29" spans="1:29" ht="25" customHeight="1" x14ac:dyDescent="0.15">
      <c r="A29" s="103">
        <v>13</v>
      </c>
      <c r="B29" s="104" t="s">
        <v>105</v>
      </c>
      <c r="C29" s="106">
        <f>E29+G29+I29+K29+M29+O29+Q29+S29+U29+W29+Y29+AA29</f>
        <v>12</v>
      </c>
      <c r="D29" s="79" t="s">
        <v>137</v>
      </c>
      <c r="E29" s="83">
        <v>1</v>
      </c>
      <c r="F29" s="84">
        <f>+E30/E29</f>
        <v>0</v>
      </c>
      <c r="G29" s="83">
        <v>1</v>
      </c>
      <c r="H29" s="84">
        <f>+I30/I29</f>
        <v>0</v>
      </c>
      <c r="I29" s="83">
        <v>1</v>
      </c>
      <c r="J29" s="84">
        <f>+I30/I29</f>
        <v>0</v>
      </c>
      <c r="K29" s="81">
        <v>1</v>
      </c>
      <c r="L29" s="84">
        <f>+K30/K29</f>
        <v>0</v>
      </c>
      <c r="M29" s="81">
        <v>1</v>
      </c>
      <c r="N29" s="84">
        <f>+M30/M29</f>
        <v>0</v>
      </c>
      <c r="O29" s="81">
        <v>1</v>
      </c>
      <c r="P29" s="86">
        <f>+O30/O29</f>
        <v>0</v>
      </c>
      <c r="Q29" s="81">
        <v>1</v>
      </c>
      <c r="R29" s="84">
        <f>+Q30/Q29</f>
        <v>0</v>
      </c>
      <c r="S29" s="81">
        <v>1</v>
      </c>
      <c r="T29" s="84">
        <f>+S30/S29</f>
        <v>0</v>
      </c>
      <c r="U29" s="81">
        <v>1</v>
      </c>
      <c r="V29" s="84">
        <f>+U30/U29</f>
        <v>0</v>
      </c>
      <c r="W29" s="81">
        <v>1</v>
      </c>
      <c r="X29" s="84">
        <f>+W30/W29</f>
        <v>0</v>
      </c>
      <c r="Y29" s="81">
        <v>1</v>
      </c>
      <c r="Z29" s="84">
        <f>+Y30/Y29</f>
        <v>0</v>
      </c>
      <c r="AA29" s="81">
        <v>1</v>
      </c>
      <c r="AB29" s="84">
        <f>+AA30/AA29</f>
        <v>0</v>
      </c>
      <c r="AC29" s="89">
        <f>E30+G30+I30+K30+M30+O30+Q30+S30+U30+W30+Y30+AA30</f>
        <v>0</v>
      </c>
    </row>
    <row r="30" spans="1:29" ht="25" customHeight="1" x14ac:dyDescent="0.15">
      <c r="A30" s="103"/>
      <c r="B30" s="105"/>
      <c r="C30" s="106"/>
      <c r="D30" s="79" t="s">
        <v>138</v>
      </c>
      <c r="E30" s="34">
        <v>0</v>
      </c>
      <c r="F30" s="101"/>
      <c r="G30" s="34">
        <v>0</v>
      </c>
      <c r="H30" s="101"/>
      <c r="I30" s="34">
        <v>0</v>
      </c>
      <c r="J30" s="101"/>
      <c r="K30" s="34">
        <v>0</v>
      </c>
      <c r="L30" s="101"/>
      <c r="M30" s="34">
        <v>0</v>
      </c>
      <c r="N30" s="101"/>
      <c r="O30" s="34">
        <v>0</v>
      </c>
      <c r="P30" s="88"/>
      <c r="Q30" s="34">
        <v>0</v>
      </c>
      <c r="R30" s="101"/>
      <c r="S30" s="34">
        <v>0</v>
      </c>
      <c r="T30" s="101"/>
      <c r="U30" s="34">
        <v>0</v>
      </c>
      <c r="V30" s="101"/>
      <c r="W30" s="34">
        <v>0</v>
      </c>
      <c r="X30" s="101"/>
      <c r="Y30" s="34">
        <v>0</v>
      </c>
      <c r="Z30" s="101"/>
      <c r="AA30" s="34">
        <v>0</v>
      </c>
      <c r="AB30" s="101"/>
      <c r="AC30" s="102"/>
    </row>
    <row r="31" spans="1:29" ht="25" customHeight="1" x14ac:dyDescent="0.15">
      <c r="A31" s="103">
        <v>14</v>
      </c>
      <c r="B31" s="104" t="s">
        <v>109</v>
      </c>
      <c r="C31" s="106">
        <f>E31+G31+I31+K31+M31+O31+Q31+S31+U31+W31+Y31+AA31</f>
        <v>1</v>
      </c>
      <c r="D31" s="79" t="s">
        <v>137</v>
      </c>
      <c r="E31" s="83"/>
      <c r="F31" s="84"/>
      <c r="G31" s="83"/>
      <c r="H31" s="84"/>
      <c r="I31" s="83"/>
      <c r="J31" s="84"/>
      <c r="K31" s="81"/>
      <c r="L31" s="84"/>
      <c r="M31" s="81"/>
      <c r="N31" s="84"/>
      <c r="O31" s="81"/>
      <c r="P31" s="86"/>
      <c r="Q31" s="81"/>
      <c r="R31" s="84"/>
      <c r="S31" s="81"/>
      <c r="T31" s="84"/>
      <c r="U31" s="81"/>
      <c r="V31" s="84"/>
      <c r="W31" s="81"/>
      <c r="X31" s="84"/>
      <c r="Y31" s="81"/>
      <c r="Z31" s="84"/>
      <c r="AA31" s="81">
        <v>1</v>
      </c>
      <c r="AB31" s="84">
        <f>+AA32/AA31</f>
        <v>0</v>
      </c>
      <c r="AC31" s="89">
        <f>E32+G32+I32+K32+M32+O32+Q32+S32+U32+W32+Y32+AA32</f>
        <v>0</v>
      </c>
    </row>
    <row r="32" spans="1:29" ht="25" customHeight="1" x14ac:dyDescent="0.15">
      <c r="A32" s="103"/>
      <c r="B32" s="105"/>
      <c r="C32" s="106"/>
      <c r="D32" s="79" t="s">
        <v>138</v>
      </c>
      <c r="E32" s="34"/>
      <c r="F32" s="101"/>
      <c r="G32" s="34"/>
      <c r="H32" s="101"/>
      <c r="I32" s="34"/>
      <c r="J32" s="101"/>
      <c r="K32" s="34"/>
      <c r="L32" s="101"/>
      <c r="M32" s="34"/>
      <c r="N32" s="101"/>
      <c r="O32" s="34"/>
      <c r="P32" s="88"/>
      <c r="Q32" s="34"/>
      <c r="R32" s="101"/>
      <c r="S32" s="34"/>
      <c r="T32" s="101"/>
      <c r="U32" s="34"/>
      <c r="V32" s="101"/>
      <c r="W32" s="34"/>
      <c r="X32" s="101"/>
      <c r="Y32" s="34"/>
      <c r="Z32" s="101"/>
      <c r="AA32" s="34">
        <v>0</v>
      </c>
      <c r="AB32" s="101"/>
      <c r="AC32" s="102"/>
    </row>
    <row r="33" spans="1:29" ht="25" customHeight="1" x14ac:dyDescent="0.15">
      <c r="A33" s="103">
        <v>15</v>
      </c>
      <c r="B33" s="104" t="s">
        <v>111</v>
      </c>
      <c r="C33" s="106">
        <f>E33+G33+I33+K33+M33+O33+Q33+S33+U33+W33+Y33+AA33</f>
        <v>12</v>
      </c>
      <c r="D33" s="79" t="s">
        <v>137</v>
      </c>
      <c r="E33" s="83">
        <v>1</v>
      </c>
      <c r="F33" s="84">
        <f>+E34/E33</f>
        <v>0</v>
      </c>
      <c r="G33" s="83">
        <v>1</v>
      </c>
      <c r="H33" s="84">
        <f>+G34/G33</f>
        <v>0</v>
      </c>
      <c r="I33" s="83">
        <v>1</v>
      </c>
      <c r="J33" s="84">
        <f>+I34/I33</f>
        <v>0</v>
      </c>
      <c r="K33" s="81">
        <v>1</v>
      </c>
      <c r="L33" s="84">
        <f>+K34/K33</f>
        <v>0</v>
      </c>
      <c r="M33" s="81">
        <v>1</v>
      </c>
      <c r="N33" s="84">
        <f>+M34/M33</f>
        <v>0</v>
      </c>
      <c r="O33" s="81">
        <v>1</v>
      </c>
      <c r="P33" s="86">
        <f>+O34/O33</f>
        <v>0</v>
      </c>
      <c r="Q33" s="81">
        <v>1</v>
      </c>
      <c r="R33" s="84">
        <f>+Q34/Q33</f>
        <v>0</v>
      </c>
      <c r="S33" s="81">
        <v>1</v>
      </c>
      <c r="T33" s="84">
        <f>+S34/S33</f>
        <v>0</v>
      </c>
      <c r="U33" s="81">
        <v>1</v>
      </c>
      <c r="V33" s="84">
        <f>+U34/U33</f>
        <v>0</v>
      </c>
      <c r="W33" s="81">
        <v>1</v>
      </c>
      <c r="X33" s="84">
        <f>+W34/W33</f>
        <v>0</v>
      </c>
      <c r="Y33" s="81">
        <v>1</v>
      </c>
      <c r="Z33" s="84">
        <f>+Y34/Y33</f>
        <v>0</v>
      </c>
      <c r="AA33" s="81">
        <v>1</v>
      </c>
      <c r="AB33" s="84">
        <f>+AA34/AA33</f>
        <v>0</v>
      </c>
      <c r="AC33" s="89">
        <f>E34+G34+I34+K34+M34+O34+Q34+S34+U34+W34+Y34+AA34</f>
        <v>0</v>
      </c>
    </row>
    <row r="34" spans="1:29" ht="25" customHeight="1" x14ac:dyDescent="0.15">
      <c r="A34" s="103"/>
      <c r="B34" s="105"/>
      <c r="C34" s="106"/>
      <c r="D34" s="79" t="s">
        <v>138</v>
      </c>
      <c r="E34" s="34">
        <v>0</v>
      </c>
      <c r="F34" s="101"/>
      <c r="G34" s="34">
        <v>0</v>
      </c>
      <c r="H34" s="101"/>
      <c r="I34" s="34">
        <v>0</v>
      </c>
      <c r="J34" s="101"/>
      <c r="K34" s="34">
        <v>0</v>
      </c>
      <c r="L34" s="101"/>
      <c r="M34" s="34">
        <v>0</v>
      </c>
      <c r="N34" s="101"/>
      <c r="O34" s="34">
        <v>0</v>
      </c>
      <c r="P34" s="88"/>
      <c r="Q34" s="34">
        <v>0</v>
      </c>
      <c r="R34" s="101"/>
      <c r="S34" s="34">
        <v>0</v>
      </c>
      <c r="T34" s="101"/>
      <c r="U34" s="34">
        <v>0</v>
      </c>
      <c r="V34" s="101"/>
      <c r="W34" s="34">
        <v>0</v>
      </c>
      <c r="X34" s="101"/>
      <c r="Y34" s="34">
        <v>0</v>
      </c>
      <c r="Z34" s="101"/>
      <c r="AA34" s="34">
        <v>0</v>
      </c>
      <c r="AB34" s="101"/>
      <c r="AC34" s="102"/>
    </row>
    <row r="35" spans="1:29" ht="25" customHeight="1" x14ac:dyDescent="0.15">
      <c r="A35" s="103">
        <v>16</v>
      </c>
      <c r="B35" s="104" t="s">
        <v>117</v>
      </c>
      <c r="C35" s="106">
        <f>E35+G35+I35+K35+M35+O35+Q35+S35+U35+W35+Y35+AA35</f>
        <v>1</v>
      </c>
      <c r="D35" s="79" t="s">
        <v>137</v>
      </c>
      <c r="E35" s="83"/>
      <c r="F35" s="84"/>
      <c r="G35" s="82"/>
      <c r="H35" s="84"/>
      <c r="I35" s="83"/>
      <c r="J35" s="84"/>
      <c r="K35" s="81"/>
      <c r="L35" s="84"/>
      <c r="M35" s="81"/>
      <c r="N35" s="84"/>
      <c r="O35" s="81"/>
      <c r="P35" s="86"/>
      <c r="Q35" s="81"/>
      <c r="R35" s="84"/>
      <c r="S35" s="81"/>
      <c r="T35" s="84"/>
      <c r="U35" s="81"/>
      <c r="V35" s="84"/>
      <c r="W35" s="81"/>
      <c r="X35" s="84"/>
      <c r="Y35" s="81"/>
      <c r="Z35" s="84"/>
      <c r="AA35" s="81">
        <v>1</v>
      </c>
      <c r="AB35" s="84">
        <f>+AA36/AA35</f>
        <v>0</v>
      </c>
      <c r="AC35" s="89">
        <f>E36+G36+I36+K36+M36+O36+Q36+S36+U36+W36+Y36+AA36</f>
        <v>0</v>
      </c>
    </row>
    <row r="36" spans="1:29" ht="25" customHeight="1" x14ac:dyDescent="0.15">
      <c r="A36" s="103"/>
      <c r="B36" s="105"/>
      <c r="C36" s="106"/>
      <c r="D36" s="79" t="s">
        <v>138</v>
      </c>
      <c r="E36" s="34"/>
      <c r="F36" s="101"/>
      <c r="G36" s="83"/>
      <c r="H36" s="101"/>
      <c r="I36" s="34"/>
      <c r="J36" s="101"/>
      <c r="K36" s="34"/>
      <c r="L36" s="101"/>
      <c r="M36" s="34"/>
      <c r="N36" s="101"/>
      <c r="O36" s="34"/>
      <c r="P36" s="88"/>
      <c r="Q36" s="34"/>
      <c r="R36" s="101"/>
      <c r="S36" s="34"/>
      <c r="T36" s="101"/>
      <c r="U36" s="34"/>
      <c r="V36" s="101"/>
      <c r="W36" s="34"/>
      <c r="X36" s="101"/>
      <c r="Y36" s="34"/>
      <c r="Z36" s="101"/>
      <c r="AA36" s="34">
        <v>0</v>
      </c>
      <c r="AB36" s="101"/>
      <c r="AC36" s="102"/>
    </row>
    <row r="37" spans="1:29" ht="25" customHeight="1" x14ac:dyDescent="0.15">
      <c r="A37" s="103">
        <v>17</v>
      </c>
      <c r="B37" s="104" t="s">
        <v>68</v>
      </c>
      <c r="C37" s="106">
        <f>E37+G37+I37+K37+M37+O37+Q37+S37+U37+W37+Y37+AA37</f>
        <v>12</v>
      </c>
      <c r="D37" s="79" t="s">
        <v>137</v>
      </c>
      <c r="E37" s="83">
        <v>1</v>
      </c>
      <c r="F37" s="84">
        <f>+E38/E37</f>
        <v>0</v>
      </c>
      <c r="G37" s="34">
        <v>1</v>
      </c>
      <c r="H37" s="84">
        <f>+I38/I37</f>
        <v>0</v>
      </c>
      <c r="I37" s="83">
        <v>1</v>
      </c>
      <c r="J37" s="84">
        <f>+I38/I37</f>
        <v>0</v>
      </c>
      <c r="K37" s="81">
        <v>1</v>
      </c>
      <c r="L37" s="84">
        <f>+K38/K37</f>
        <v>0</v>
      </c>
      <c r="M37" s="81">
        <v>1</v>
      </c>
      <c r="N37" s="84">
        <f>+M38/M37</f>
        <v>0</v>
      </c>
      <c r="O37" s="81">
        <v>1</v>
      </c>
      <c r="P37" s="86">
        <f>+O38/O37</f>
        <v>0</v>
      </c>
      <c r="Q37" s="81">
        <v>1</v>
      </c>
      <c r="R37" s="84">
        <f>+Q38/Q37</f>
        <v>0</v>
      </c>
      <c r="S37" s="81">
        <v>1</v>
      </c>
      <c r="T37" s="84">
        <f>+S38/S37</f>
        <v>0</v>
      </c>
      <c r="U37" s="81">
        <v>1</v>
      </c>
      <c r="V37" s="84">
        <f>+U38/U37</f>
        <v>0</v>
      </c>
      <c r="W37" s="81">
        <v>1</v>
      </c>
      <c r="X37" s="84">
        <f>+W38/W37</f>
        <v>0</v>
      </c>
      <c r="Y37" s="81">
        <v>1</v>
      </c>
      <c r="Z37" s="84">
        <f>+Y38/Y37</f>
        <v>0</v>
      </c>
      <c r="AA37" s="81">
        <v>1</v>
      </c>
      <c r="AB37" s="84">
        <f>+AA38/AA37</f>
        <v>0</v>
      </c>
      <c r="AC37" s="89">
        <f>E38+G38+I38+K38+M38+O38+Q38+S38+U38+W38+Y38+AA38</f>
        <v>0</v>
      </c>
    </row>
    <row r="38" spans="1:29" ht="25" customHeight="1" x14ac:dyDescent="0.15">
      <c r="A38" s="103"/>
      <c r="B38" s="105"/>
      <c r="C38" s="106"/>
      <c r="D38" s="79" t="s">
        <v>138</v>
      </c>
      <c r="E38" s="34">
        <v>0</v>
      </c>
      <c r="F38" s="101"/>
      <c r="G38" s="83">
        <v>0</v>
      </c>
      <c r="H38" s="101"/>
      <c r="I38" s="34">
        <v>0</v>
      </c>
      <c r="J38" s="101"/>
      <c r="K38" s="34">
        <v>0</v>
      </c>
      <c r="L38" s="101"/>
      <c r="M38" s="34">
        <v>0</v>
      </c>
      <c r="N38" s="101"/>
      <c r="O38" s="34">
        <v>0</v>
      </c>
      <c r="P38" s="88"/>
      <c r="Q38" s="34">
        <v>0</v>
      </c>
      <c r="R38" s="101"/>
      <c r="S38" s="34">
        <v>0</v>
      </c>
      <c r="T38" s="101"/>
      <c r="U38" s="34">
        <v>0</v>
      </c>
      <c r="V38" s="101"/>
      <c r="W38" s="34">
        <v>0</v>
      </c>
      <c r="X38" s="101"/>
      <c r="Y38" s="34">
        <v>0</v>
      </c>
      <c r="Z38" s="101"/>
      <c r="AA38" s="34">
        <v>0</v>
      </c>
      <c r="AB38" s="101"/>
      <c r="AC38" s="102"/>
    </row>
    <row r="39" spans="1:29" ht="25" customHeight="1" x14ac:dyDescent="0.15">
      <c r="A39" s="103">
        <v>18</v>
      </c>
      <c r="B39" s="104" t="s">
        <v>70</v>
      </c>
      <c r="C39" s="106">
        <f>E39+G39+I39+K39+M39+O39+Q39+S39+U39+W39+Y39+AA39</f>
        <v>2</v>
      </c>
      <c r="D39" s="79" t="s">
        <v>137</v>
      </c>
      <c r="E39" s="83"/>
      <c r="F39" s="84"/>
      <c r="G39" s="34"/>
      <c r="H39" s="107"/>
      <c r="I39" s="81"/>
      <c r="J39" s="107"/>
      <c r="K39" s="81">
        <v>1</v>
      </c>
      <c r="L39" s="84">
        <f>+K40/K39</f>
        <v>0</v>
      </c>
      <c r="M39" s="81"/>
      <c r="N39" s="84"/>
      <c r="O39" s="81"/>
      <c r="P39" s="86"/>
      <c r="Q39" s="81"/>
      <c r="R39" s="84"/>
      <c r="S39" s="81"/>
      <c r="T39" s="84"/>
      <c r="U39" s="81"/>
      <c r="V39" s="84"/>
      <c r="W39" s="81">
        <v>1</v>
      </c>
      <c r="X39" s="84">
        <f>+W40/W39</f>
        <v>0</v>
      </c>
      <c r="Y39" s="81"/>
      <c r="Z39" s="84"/>
      <c r="AA39" s="81"/>
      <c r="AB39" s="84"/>
      <c r="AC39" s="89">
        <f>E40+G40+I40+K40+M40+O40+Q40+S40+U40+W40+Y40+AA40</f>
        <v>0</v>
      </c>
    </row>
    <row r="40" spans="1:29" ht="25" customHeight="1" x14ac:dyDescent="0.15">
      <c r="A40" s="103"/>
      <c r="B40" s="105"/>
      <c r="C40" s="106"/>
      <c r="D40" s="79" t="s">
        <v>138</v>
      </c>
      <c r="E40" s="34"/>
      <c r="F40" s="101"/>
      <c r="G40" s="83"/>
      <c r="H40" s="108"/>
      <c r="I40" s="34"/>
      <c r="J40" s="108"/>
      <c r="K40" s="34">
        <v>0</v>
      </c>
      <c r="L40" s="101"/>
      <c r="M40" s="34"/>
      <c r="N40" s="101"/>
      <c r="O40" s="34"/>
      <c r="P40" s="88"/>
      <c r="Q40" s="34"/>
      <c r="R40" s="101"/>
      <c r="S40" s="34"/>
      <c r="T40" s="101"/>
      <c r="U40" s="34"/>
      <c r="V40" s="101"/>
      <c r="W40" s="34">
        <v>0</v>
      </c>
      <c r="X40" s="101"/>
      <c r="Y40" s="34"/>
      <c r="Z40" s="101"/>
      <c r="AA40" s="34"/>
      <c r="AB40" s="101"/>
      <c r="AC40" s="102"/>
    </row>
    <row r="41" spans="1:29" ht="25" customHeight="1" x14ac:dyDescent="0.15">
      <c r="A41" s="103">
        <v>19</v>
      </c>
      <c r="B41" s="104" t="s">
        <v>73</v>
      </c>
      <c r="C41" s="106">
        <f>E41+G41+I41+K41+M41+O41+Q41+S41+U41+W41+Y41+AA41</f>
        <v>1</v>
      </c>
      <c r="D41" s="79" t="s">
        <v>137</v>
      </c>
      <c r="E41" s="83"/>
      <c r="F41" s="84"/>
      <c r="G41" s="34"/>
      <c r="H41" s="84"/>
      <c r="I41" s="81"/>
      <c r="J41" s="84"/>
      <c r="K41" s="81"/>
      <c r="L41" s="84"/>
      <c r="M41" s="81"/>
      <c r="N41" s="84"/>
      <c r="O41" s="81"/>
      <c r="P41" s="86"/>
      <c r="Q41" s="81"/>
      <c r="R41" s="84"/>
      <c r="S41" s="81"/>
      <c r="T41" s="84"/>
      <c r="U41" s="81"/>
      <c r="V41" s="84"/>
      <c r="W41" s="81"/>
      <c r="X41" s="84"/>
      <c r="Y41" s="81"/>
      <c r="Z41" s="84"/>
      <c r="AA41" s="81">
        <v>1</v>
      </c>
      <c r="AB41" s="84">
        <f>+AA42/AA41</f>
        <v>0</v>
      </c>
      <c r="AC41" s="89">
        <f>E42+G42+I42+K42+M42+O42+Q42+S42+U42+W42+Y42+AA42</f>
        <v>0</v>
      </c>
    </row>
    <row r="42" spans="1:29" ht="25" customHeight="1" x14ac:dyDescent="0.15">
      <c r="A42" s="103"/>
      <c r="B42" s="105"/>
      <c r="C42" s="106"/>
      <c r="D42" s="79" t="s">
        <v>138</v>
      </c>
      <c r="E42" s="34"/>
      <c r="F42" s="101"/>
      <c r="G42" s="83"/>
      <c r="H42" s="101"/>
      <c r="I42" s="34"/>
      <c r="J42" s="101"/>
      <c r="K42" s="34"/>
      <c r="L42" s="101"/>
      <c r="M42" s="34"/>
      <c r="N42" s="101"/>
      <c r="O42" s="34"/>
      <c r="P42" s="88"/>
      <c r="Q42" s="34"/>
      <c r="R42" s="101"/>
      <c r="S42" s="34"/>
      <c r="T42" s="101"/>
      <c r="U42" s="34"/>
      <c r="V42" s="101"/>
      <c r="W42" s="34"/>
      <c r="X42" s="101"/>
      <c r="Y42" s="34"/>
      <c r="Z42" s="101"/>
      <c r="AA42" s="34">
        <v>0</v>
      </c>
      <c r="AB42" s="101"/>
      <c r="AC42" s="102"/>
    </row>
    <row r="43" spans="1:29" ht="25" customHeight="1" x14ac:dyDescent="0.15">
      <c r="A43" s="103">
        <v>20</v>
      </c>
      <c r="B43" s="104" t="s">
        <v>143</v>
      </c>
      <c r="C43" s="106">
        <f>E43+G43+I43+K43+M43+O43+Q43+S43+U43+W43+Y43+AA43</f>
        <v>2</v>
      </c>
      <c r="D43" s="79" t="s">
        <v>137</v>
      </c>
      <c r="E43" s="83"/>
      <c r="F43" s="84"/>
      <c r="G43" s="34"/>
      <c r="H43" s="107"/>
      <c r="I43" s="81"/>
      <c r="J43" s="107"/>
      <c r="K43" s="81"/>
      <c r="L43" s="84"/>
      <c r="M43" s="81"/>
      <c r="N43" s="84"/>
      <c r="O43" s="81">
        <v>1</v>
      </c>
      <c r="P43" s="84">
        <f>+O44/O43</f>
        <v>0</v>
      </c>
      <c r="Q43" s="81"/>
      <c r="R43" s="84"/>
      <c r="S43" s="81"/>
      <c r="T43" s="84"/>
      <c r="U43" s="81"/>
      <c r="V43" s="84"/>
      <c r="W43" s="81"/>
      <c r="X43" s="84"/>
      <c r="Y43" s="81"/>
      <c r="Z43" s="84"/>
      <c r="AA43" s="81">
        <v>1</v>
      </c>
      <c r="AB43" s="84">
        <f>+AA44/AA43</f>
        <v>0</v>
      </c>
      <c r="AC43" s="89">
        <f>E44+G44+I44+K44+M44+O44+Q44+S44+U44+W44+Y44+AA44</f>
        <v>0</v>
      </c>
    </row>
    <row r="44" spans="1:29" ht="25" customHeight="1" x14ac:dyDescent="0.15">
      <c r="A44" s="103"/>
      <c r="B44" s="105"/>
      <c r="C44" s="106"/>
      <c r="D44" s="79" t="s">
        <v>138</v>
      </c>
      <c r="E44" s="34"/>
      <c r="F44" s="101"/>
      <c r="G44" s="83"/>
      <c r="H44" s="108"/>
      <c r="I44" s="34"/>
      <c r="J44" s="108"/>
      <c r="K44" s="34"/>
      <c r="L44" s="101"/>
      <c r="M44" s="34"/>
      <c r="N44" s="101"/>
      <c r="O44" s="34">
        <v>0</v>
      </c>
      <c r="P44" s="101"/>
      <c r="Q44" s="34"/>
      <c r="R44" s="101"/>
      <c r="S44" s="34"/>
      <c r="T44" s="101"/>
      <c r="U44" s="34"/>
      <c r="V44" s="101"/>
      <c r="W44" s="34"/>
      <c r="X44" s="101"/>
      <c r="Y44" s="34"/>
      <c r="Z44" s="101"/>
      <c r="AA44" s="34">
        <v>0</v>
      </c>
      <c r="AB44" s="101"/>
      <c r="AC44" s="102"/>
    </row>
    <row r="45" spans="1:29" ht="25" customHeight="1" x14ac:dyDescent="0.15">
      <c r="A45" s="103">
        <v>21</v>
      </c>
      <c r="B45" s="104" t="s">
        <v>144</v>
      </c>
      <c r="C45" s="106">
        <f>E45+G45+I45+K45+M45+O45+Q45+S45+U45+W45+Y45+AA45</f>
        <v>3</v>
      </c>
      <c r="D45" s="79" t="s">
        <v>137</v>
      </c>
      <c r="E45" s="83"/>
      <c r="F45" s="84"/>
      <c r="G45" s="34"/>
      <c r="H45" s="84"/>
      <c r="I45" s="81"/>
      <c r="J45" s="84"/>
      <c r="K45" s="81">
        <v>1</v>
      </c>
      <c r="L45" s="84">
        <f>+K46/K45</f>
        <v>0</v>
      </c>
      <c r="M45" s="81"/>
      <c r="N45" s="84"/>
      <c r="O45" s="81"/>
      <c r="P45" s="86"/>
      <c r="Q45" s="81"/>
      <c r="R45" s="84"/>
      <c r="S45" s="81">
        <v>1</v>
      </c>
      <c r="T45" s="84">
        <f>+S46/S45</f>
        <v>0</v>
      </c>
      <c r="U45" s="81"/>
      <c r="V45" s="84"/>
      <c r="W45" s="81"/>
      <c r="X45" s="84"/>
      <c r="Y45" s="81"/>
      <c r="Z45" s="84"/>
      <c r="AA45" s="81">
        <v>1</v>
      </c>
      <c r="AB45" s="84">
        <f>+AA46/AA45</f>
        <v>0</v>
      </c>
      <c r="AC45" s="89">
        <f>E46+G46+I46+K46+M46+O46+Q46+S46+U46+W46+Y46+AA46</f>
        <v>0</v>
      </c>
    </row>
    <row r="46" spans="1:29" ht="25" customHeight="1" x14ac:dyDescent="0.15">
      <c r="A46" s="103"/>
      <c r="B46" s="105"/>
      <c r="C46" s="106"/>
      <c r="D46" s="79" t="s">
        <v>138</v>
      </c>
      <c r="E46" s="34"/>
      <c r="F46" s="101"/>
      <c r="G46" s="34"/>
      <c r="H46" s="101"/>
      <c r="I46" s="34"/>
      <c r="J46" s="101"/>
      <c r="K46" s="34">
        <v>0</v>
      </c>
      <c r="L46" s="101"/>
      <c r="M46" s="34"/>
      <c r="N46" s="101"/>
      <c r="O46" s="34"/>
      <c r="P46" s="88"/>
      <c r="Q46" s="34"/>
      <c r="R46" s="101"/>
      <c r="S46" s="34">
        <v>0</v>
      </c>
      <c r="T46" s="101"/>
      <c r="U46" s="34"/>
      <c r="V46" s="101"/>
      <c r="W46" s="34"/>
      <c r="X46" s="101"/>
      <c r="Y46" s="34"/>
      <c r="Z46" s="101"/>
      <c r="AA46" s="34">
        <v>0</v>
      </c>
      <c r="AB46" s="101"/>
      <c r="AC46" s="102"/>
    </row>
    <row r="47" spans="1:29" ht="25" customHeight="1" x14ac:dyDescent="0.15">
      <c r="A47" s="103">
        <v>22</v>
      </c>
      <c r="B47" s="104" t="s">
        <v>145</v>
      </c>
      <c r="C47" s="106">
        <f>E47+G47+I47+K47+M47+O47+Q47+S47+U47+W47+Y47+AA47</f>
        <v>1</v>
      </c>
      <c r="D47" s="79" t="s">
        <v>137</v>
      </c>
      <c r="E47" s="83"/>
      <c r="F47" s="84"/>
      <c r="G47" s="82"/>
      <c r="H47" s="84"/>
      <c r="I47" s="81"/>
      <c r="J47" s="84"/>
      <c r="K47" s="81"/>
      <c r="L47" s="84"/>
      <c r="M47" s="81"/>
      <c r="N47" s="84"/>
      <c r="O47" s="81"/>
      <c r="P47" s="86"/>
      <c r="Q47" s="81"/>
      <c r="R47" s="84"/>
      <c r="S47" s="81"/>
      <c r="T47" s="84"/>
      <c r="U47" s="81">
        <v>1</v>
      </c>
      <c r="V47" s="84">
        <f>+U48/U47</f>
        <v>0</v>
      </c>
      <c r="W47" s="81"/>
      <c r="X47" s="84"/>
      <c r="Y47" s="81"/>
      <c r="Z47" s="84"/>
      <c r="AA47" s="81"/>
      <c r="AB47" s="84"/>
      <c r="AC47" s="89">
        <f>E48+G48+I48+K48+M48+O48+Q48+S48+U48+W48+Y48+AA48</f>
        <v>0</v>
      </c>
    </row>
    <row r="48" spans="1:29" ht="25" customHeight="1" x14ac:dyDescent="0.15">
      <c r="A48" s="103"/>
      <c r="B48" s="105"/>
      <c r="C48" s="106"/>
      <c r="D48" s="79" t="s">
        <v>138</v>
      </c>
      <c r="E48" s="34"/>
      <c r="F48" s="101"/>
      <c r="G48" s="34"/>
      <c r="H48" s="101"/>
      <c r="I48" s="34"/>
      <c r="J48" s="101"/>
      <c r="K48" s="34"/>
      <c r="L48" s="101"/>
      <c r="M48" s="34"/>
      <c r="N48" s="101"/>
      <c r="O48" s="34"/>
      <c r="P48" s="88"/>
      <c r="Q48" s="34"/>
      <c r="R48" s="101"/>
      <c r="S48" s="34"/>
      <c r="T48" s="101"/>
      <c r="U48" s="34">
        <v>0</v>
      </c>
      <c r="V48" s="101"/>
      <c r="W48" s="34"/>
      <c r="X48" s="101"/>
      <c r="Y48" s="34"/>
      <c r="Z48" s="101"/>
      <c r="AA48" s="34"/>
      <c r="AB48" s="101"/>
      <c r="AC48" s="102"/>
    </row>
    <row r="49" spans="1:29" ht="25" customHeight="1" x14ac:dyDescent="0.15">
      <c r="A49" s="100" t="s">
        <v>139</v>
      </c>
      <c r="B49" s="100"/>
      <c r="C49" s="100"/>
      <c r="D49" s="79" t="s">
        <v>137</v>
      </c>
      <c r="E49" s="37">
        <f>E5+E7+E9+E11+E13+E15+E17+E19+E21+E23+E25+E27+E29+E31+E33+E35+E37+E39+E41+E43+E45+E47</f>
        <v>8</v>
      </c>
      <c r="F49" s="86">
        <f>+E50/E49</f>
        <v>0</v>
      </c>
      <c r="G49" s="37">
        <f>G5+G7+G9+G11+G13+G15+G17+G19+G21+G23+G25+G27+G29+G31+G33+G35+G37+G39+G41+G43+G45+G47</f>
        <v>8</v>
      </c>
      <c r="H49" s="86">
        <f>+G50/G49</f>
        <v>0</v>
      </c>
      <c r="I49" s="37">
        <f>I5+I7+I9+I11+I13+I15+I17+I19+I21+I23+I25+I27+I29+I31+I33+I35+I37+I39+I41+I43+I45+I47</f>
        <v>10</v>
      </c>
      <c r="J49" s="86">
        <f>+I50/I49</f>
        <v>0</v>
      </c>
      <c r="K49" s="37">
        <f>K5+K7+K9+K11+K13+K15+K17+K19+K21+K23+K25+K27+K29+K31+K33+K35+K37+K39+K41+K43+K45+K47</f>
        <v>10</v>
      </c>
      <c r="L49" s="86">
        <f>+K50/K49</f>
        <v>0</v>
      </c>
      <c r="M49" s="37">
        <f>M5+M7+M9+M11+M13+M15+M17+M19+M21+M23+M25+M27+M29+M31+M33+M35+M37+M39+M41+M43+M45+M47</f>
        <v>9</v>
      </c>
      <c r="N49" s="86">
        <f>+M50/M49</f>
        <v>0</v>
      </c>
      <c r="O49" s="37">
        <f>O5+O7+O9+O11+O13+O15+O17+O19+O21+O23+O25+O27+O29+O31+O33+O35+O37+O39+O41+O43+O45+O47</f>
        <v>12</v>
      </c>
      <c r="P49" s="86">
        <f>+O50/O49</f>
        <v>0</v>
      </c>
      <c r="Q49" s="37">
        <f>Q5+Q7+Q9+Q11+Q13+Q15+Q17+Q19+Q21+Q23+Q25+Q27+Q29+Q31+Q33+Q35+Q37+Q39+Q41+Q43+Q45+Q47</f>
        <v>8</v>
      </c>
      <c r="R49" s="86">
        <f>+Q50/Q49</f>
        <v>0</v>
      </c>
      <c r="S49" s="37">
        <f>S5+S7+S9+S11+S13+S15+S17+S19+S21+S23+S25+S27+S29+S31+S33+S35+S37+S39+S41+S43+S45+S47</f>
        <v>9</v>
      </c>
      <c r="T49" s="86">
        <f>+S50/S49</f>
        <v>0</v>
      </c>
      <c r="U49" s="37">
        <f>U5+U7+U9+U11+U13+U15+U17+U19+U21+U23+U25+U27+U29+U31+U33+U35+U37+U39+U41+U43+U45+U47</f>
        <v>11</v>
      </c>
      <c r="V49" s="86">
        <f>+U50/U49</f>
        <v>0</v>
      </c>
      <c r="W49" s="37">
        <f>W5+W7+W9+W11+W13+W15+W17+W19+W21+W23+W25+W27+W29+W31+W33+W35+W37+W39+W41+W43+W45+W47</f>
        <v>9</v>
      </c>
      <c r="X49" s="86">
        <f>+W50/W49</f>
        <v>0</v>
      </c>
      <c r="Y49" s="37">
        <f>Y5+Y7+Y9+Y11+Y13+Y15+Y17+Y19+Y21+Y23+Y25+Y27+Y29+Y31+Y33+Y35+Y37+Y39+Y41+Y43+Y45+Y47</f>
        <v>9</v>
      </c>
      <c r="Z49" s="86">
        <f>+Y50/Y49</f>
        <v>0</v>
      </c>
      <c r="AA49" s="37">
        <f>AA5+AA7+AA9+AA11+AA13+AA15+AA17+AA19+AA21+AA23+AA25+AA27+AA29+AA31+AA33+AA35+AA37+AA39+AA41+AA43+AA45+AA47</f>
        <v>17</v>
      </c>
      <c r="AB49" s="86">
        <f>+AA50/AA49</f>
        <v>0</v>
      </c>
      <c r="AC49" s="89">
        <f>SUM(AC5:AC48)</f>
        <v>0</v>
      </c>
    </row>
    <row r="50" spans="1:29" ht="25" customHeight="1" x14ac:dyDescent="0.15">
      <c r="A50" s="100"/>
      <c r="B50" s="100"/>
      <c r="C50" s="100"/>
      <c r="D50" s="79" t="s">
        <v>138</v>
      </c>
      <c r="E50" s="37">
        <f>E6+E8+E10+E12+E14+E16+E18+E20+E22+E24+E26+E28+E30+E32+E34+E36+E38+E40+E42+E44+E46+E48</f>
        <v>0</v>
      </c>
      <c r="F50" s="88"/>
      <c r="G50" s="37">
        <f>G6+G8+G10+G12+G14+G16+G18+G20+G22+G24+G26+G28+G30+G32+G34+G36+G38+G40+G42+G44+G46+G48</f>
        <v>0</v>
      </c>
      <c r="H50" s="88"/>
      <c r="I50" s="37">
        <f>I6+I8+I10+I12+I14+I16+I18+I20+I22+I24+I26+I28+I30+I32+I34+I36+I38+I40+I42+I44+I46+I48</f>
        <v>0</v>
      </c>
      <c r="J50" s="88"/>
      <c r="K50" s="37">
        <f>K6+K8+K10+K12+K14+K16+K18+K20+K22+K24+K26+K28+K30+K32+K34+K36+K38+K40+K42+K44+K46+K48</f>
        <v>0</v>
      </c>
      <c r="L50" s="88"/>
      <c r="M50" s="37">
        <f>M6+M8+M10+M12+M14+M16+M18+M20+M22+M24+M26+M28+M30+M32+M34+M36+M38+M40+M42+M44+M46+M48</f>
        <v>0</v>
      </c>
      <c r="N50" s="88"/>
      <c r="O50" s="37">
        <f>O6+O8+O10+O12+O14+O16+O18+O20+O22+O24+O26+O28+O30+O32+O34+O36+O38+O40+O42+O44+O46+O48</f>
        <v>0</v>
      </c>
      <c r="P50" s="88"/>
      <c r="Q50" s="37">
        <f>Q6+Q8+Q10+Q12+Q14+Q16+Q18+Q20+Q22+Q24+Q26+Q28+Q30+Q32+Q34+Q36+Q38+Q40+Q42+Q44+Q46+Q48</f>
        <v>0</v>
      </c>
      <c r="R50" s="88"/>
      <c r="S50" s="37">
        <f>S6+S8+S10+S12+S14+S16+S18+S20+S22+S24+S26+S28+S30+S32+S34+S36+S38+S40+S42+S44+S46+S48</f>
        <v>0</v>
      </c>
      <c r="T50" s="88"/>
      <c r="U50" s="37">
        <f>U6+U8+U10+U12+U14+U16+U18+U20+U22+U24+U26+U28+U30+U32+U34+U36+U38+U40+U42+U44+U46+U48</f>
        <v>0</v>
      </c>
      <c r="V50" s="88"/>
      <c r="W50" s="37">
        <f>W6+W8+W10+W12+W14+W16+W18+W20+W22+W24+W26+W28+W30+W32+W34+W36+W38+W40+W42+W44+W46+W48</f>
        <v>0</v>
      </c>
      <c r="X50" s="88"/>
      <c r="Y50" s="37">
        <f>Y6+Y8+Y10+Y12+Y14+Y16+Y18+Y20+Y22+Y24+Y26+Y28+Y30+Y32+Y34+Y36+Y38+Y40+Y42+Y44+Y46+Y48</f>
        <v>0</v>
      </c>
      <c r="Z50" s="88"/>
      <c r="AA50" s="37">
        <f>AA6+AA8+AA10+AA12+AA14+AA16+AA18+AA20+AA22+AA24+AA26+AA28+AA30+AA32+AA34+AA36+AA38+AA40+AA42+AA44+AA46+AA48</f>
        <v>0</v>
      </c>
      <c r="AB50" s="88"/>
      <c r="AC50" s="90"/>
    </row>
    <row r="51" spans="1:29" ht="25" customHeight="1" x14ac:dyDescent="0.15">
      <c r="A51" s="92" t="s">
        <v>140</v>
      </c>
      <c r="B51" s="93"/>
      <c r="C51" s="96">
        <f>SUM(C5:C48)</f>
        <v>120</v>
      </c>
      <c r="D51" s="98" t="s">
        <v>141</v>
      </c>
      <c r="E51" s="37">
        <f>E49</f>
        <v>8</v>
      </c>
      <c r="F51" s="86">
        <f>+E52/AA51</f>
        <v>0</v>
      </c>
      <c r="G51" s="79">
        <f>E51+G49</f>
        <v>16</v>
      </c>
      <c r="H51" s="84">
        <f>+G52/$AA$51</f>
        <v>0</v>
      </c>
      <c r="I51" s="79">
        <f>+G51+I49</f>
        <v>26</v>
      </c>
      <c r="J51" s="84">
        <f>+I52/$AA$51</f>
        <v>0</v>
      </c>
      <c r="K51" s="79">
        <f>+I51+K49</f>
        <v>36</v>
      </c>
      <c r="L51" s="84">
        <f>+K52/$AA$51</f>
        <v>0</v>
      </c>
      <c r="M51" s="79">
        <f>+K51+M49</f>
        <v>45</v>
      </c>
      <c r="N51" s="84">
        <f>+M52/$AA$51</f>
        <v>0</v>
      </c>
      <c r="O51" s="77">
        <f>+M51+O49</f>
        <v>57</v>
      </c>
      <c r="P51" s="86">
        <f>+O52/$AA$51</f>
        <v>0</v>
      </c>
      <c r="Q51" s="79">
        <f>+O51+Q49</f>
        <v>65</v>
      </c>
      <c r="R51" s="84">
        <f>+Q52/$AA$51</f>
        <v>0</v>
      </c>
      <c r="S51" s="79">
        <f>+Q51+S49</f>
        <v>74</v>
      </c>
      <c r="T51" s="84">
        <f>+S52/$AA$51</f>
        <v>0</v>
      </c>
      <c r="U51" s="79">
        <f>+S51+U49</f>
        <v>85</v>
      </c>
      <c r="V51" s="84">
        <f>+U52/$AA$51</f>
        <v>0</v>
      </c>
      <c r="W51" s="79">
        <f>+U51+W49</f>
        <v>94</v>
      </c>
      <c r="X51" s="84">
        <f>+W52/$AA$51</f>
        <v>0</v>
      </c>
      <c r="Y51" s="79">
        <f>+W51+Y49</f>
        <v>103</v>
      </c>
      <c r="Z51" s="84">
        <f>+Y52/$AA$51</f>
        <v>0</v>
      </c>
      <c r="AA51" s="79">
        <f>+Y51+AA49</f>
        <v>120</v>
      </c>
      <c r="AB51" s="84">
        <f>+AA52/$AA$51</f>
        <v>0</v>
      </c>
      <c r="AC51" s="90"/>
    </row>
    <row r="52" spans="1:29" ht="25" customHeight="1" thickBot="1" x14ac:dyDescent="0.2">
      <c r="A52" s="94"/>
      <c r="B52" s="95"/>
      <c r="C52" s="97"/>
      <c r="D52" s="99"/>
      <c r="E52" s="38">
        <f>E50</f>
        <v>0</v>
      </c>
      <c r="F52" s="87"/>
      <c r="G52" s="80">
        <f>E52+G50</f>
        <v>0</v>
      </c>
      <c r="H52" s="85"/>
      <c r="I52" s="80">
        <f>+I50+G52</f>
        <v>0</v>
      </c>
      <c r="J52" s="85"/>
      <c r="K52" s="80">
        <f>+I52+K50</f>
        <v>0</v>
      </c>
      <c r="L52" s="85"/>
      <c r="M52" s="80">
        <f>+K52+M50</f>
        <v>0</v>
      </c>
      <c r="N52" s="85"/>
      <c r="O52" s="78">
        <f>+M52+O50</f>
        <v>0</v>
      </c>
      <c r="P52" s="87"/>
      <c r="Q52" s="80">
        <f>+O52+Q50</f>
        <v>0</v>
      </c>
      <c r="R52" s="85"/>
      <c r="S52" s="80">
        <f>+Q52+S50</f>
        <v>0</v>
      </c>
      <c r="T52" s="85"/>
      <c r="U52" s="80">
        <f>+S52+U50</f>
        <v>0</v>
      </c>
      <c r="V52" s="85"/>
      <c r="W52" s="80">
        <f>+W50+U52</f>
        <v>0</v>
      </c>
      <c r="X52" s="85"/>
      <c r="Y52" s="80">
        <f>+Y50+W52</f>
        <v>0</v>
      </c>
      <c r="Z52" s="85"/>
      <c r="AA52" s="80">
        <f>+AA50+Y52</f>
        <v>0</v>
      </c>
      <c r="AB52" s="85"/>
      <c r="AC52" s="91"/>
    </row>
    <row r="53" spans="1:29" ht="15" thickBot="1" x14ac:dyDescent="0.2"/>
    <row r="54" spans="1:29" ht="15" thickBot="1" x14ac:dyDescent="0.2">
      <c r="E54" s="48" t="s">
        <v>124</v>
      </c>
      <c r="F54" s="49" t="s">
        <v>125</v>
      </c>
      <c r="G54" s="50" t="s">
        <v>126</v>
      </c>
      <c r="H54" s="50" t="s">
        <v>127</v>
      </c>
      <c r="I54" s="50" t="s">
        <v>128</v>
      </c>
      <c r="J54" s="50" t="s">
        <v>129</v>
      </c>
      <c r="K54" s="50" t="s">
        <v>130</v>
      </c>
      <c r="L54" s="50" t="s">
        <v>131</v>
      </c>
      <c r="M54" s="50" t="s">
        <v>132</v>
      </c>
      <c r="N54" s="50" t="s">
        <v>133</v>
      </c>
      <c r="O54" s="51" t="s">
        <v>134</v>
      </c>
      <c r="P54" s="52" t="s">
        <v>135</v>
      </c>
      <c r="X54" s="42"/>
    </row>
    <row r="55" spans="1:29" x14ac:dyDescent="0.15">
      <c r="D55" s="65" t="s">
        <v>147</v>
      </c>
      <c r="E55" s="68">
        <f t="shared" ref="E55:P55" si="0">(E56*100)/$C$51</f>
        <v>6.666666666666667</v>
      </c>
      <c r="F55" s="64">
        <f t="shared" si="0"/>
        <v>13.333333333333334</v>
      </c>
      <c r="G55" s="64">
        <f t="shared" si="0"/>
        <v>21.666666666666668</v>
      </c>
      <c r="H55" s="64">
        <f t="shared" si="0"/>
        <v>30</v>
      </c>
      <c r="I55" s="64">
        <f t="shared" si="0"/>
        <v>37.5</v>
      </c>
      <c r="J55" s="64">
        <f t="shared" si="0"/>
        <v>47.5</v>
      </c>
      <c r="K55" s="64">
        <f t="shared" si="0"/>
        <v>54.166666666666664</v>
      </c>
      <c r="L55" s="64">
        <f t="shared" si="0"/>
        <v>61.666666666666664</v>
      </c>
      <c r="M55" s="64">
        <f t="shared" si="0"/>
        <v>70.833333333333329</v>
      </c>
      <c r="N55" s="64">
        <f t="shared" si="0"/>
        <v>78.333333333333329</v>
      </c>
      <c r="O55" s="64">
        <f t="shared" si="0"/>
        <v>85.833333333333329</v>
      </c>
      <c r="P55" s="69">
        <f t="shared" si="0"/>
        <v>100</v>
      </c>
    </row>
    <row r="56" spans="1:29" x14ac:dyDescent="0.15">
      <c r="D56" s="66" t="s">
        <v>137</v>
      </c>
      <c r="E56" s="53">
        <f>E51</f>
        <v>8</v>
      </c>
      <c r="F56" s="77">
        <f>G51</f>
        <v>16</v>
      </c>
      <c r="G56" s="77">
        <f>I51</f>
        <v>26</v>
      </c>
      <c r="H56" s="77">
        <f>K51</f>
        <v>36</v>
      </c>
      <c r="I56" s="77">
        <f>M51</f>
        <v>45</v>
      </c>
      <c r="J56" s="77">
        <f>O51</f>
        <v>57</v>
      </c>
      <c r="K56" s="77">
        <f>Q51</f>
        <v>65</v>
      </c>
      <c r="L56" s="77">
        <f>S51</f>
        <v>74</v>
      </c>
      <c r="M56" s="77">
        <f>U51</f>
        <v>85</v>
      </c>
      <c r="N56" s="77">
        <f>W51</f>
        <v>94</v>
      </c>
      <c r="O56" s="77">
        <f>Y51</f>
        <v>103</v>
      </c>
      <c r="P56" s="54">
        <f>AA51</f>
        <v>120</v>
      </c>
    </row>
    <row r="57" spans="1:29" x14ac:dyDescent="0.15">
      <c r="D57" s="66" t="s">
        <v>142</v>
      </c>
      <c r="E57" s="55">
        <f t="shared" ref="E57:P57" si="1">(E58/$C$51)*100</f>
        <v>0</v>
      </c>
      <c r="F57" s="56">
        <f t="shared" si="1"/>
        <v>0</v>
      </c>
      <c r="G57" s="56">
        <f t="shared" si="1"/>
        <v>0</v>
      </c>
      <c r="H57" s="56">
        <f t="shared" si="1"/>
        <v>0</v>
      </c>
      <c r="I57" s="56">
        <f t="shared" si="1"/>
        <v>0</v>
      </c>
      <c r="J57" s="56">
        <f t="shared" si="1"/>
        <v>0</v>
      </c>
      <c r="K57" s="56">
        <f t="shared" si="1"/>
        <v>0</v>
      </c>
      <c r="L57" s="56">
        <f t="shared" si="1"/>
        <v>0</v>
      </c>
      <c r="M57" s="56">
        <f t="shared" si="1"/>
        <v>0</v>
      </c>
      <c r="N57" s="56">
        <f t="shared" si="1"/>
        <v>0</v>
      </c>
      <c r="O57" s="56">
        <f t="shared" si="1"/>
        <v>0</v>
      </c>
      <c r="P57" s="57">
        <f t="shared" si="1"/>
        <v>0</v>
      </c>
    </row>
    <row r="58" spans="1:29" ht="15" thickBot="1" x14ac:dyDescent="0.2">
      <c r="D58" s="67" t="s">
        <v>138</v>
      </c>
      <c r="E58" s="58">
        <f>E52</f>
        <v>0</v>
      </c>
      <c r="F58" s="59">
        <f>G52</f>
        <v>0</v>
      </c>
      <c r="G58" s="60">
        <f>I52</f>
        <v>0</v>
      </c>
      <c r="H58" s="59">
        <f>K52</f>
        <v>0</v>
      </c>
      <c r="I58" s="60">
        <f>M52</f>
        <v>0</v>
      </c>
      <c r="J58" s="59">
        <f>O52</f>
        <v>0</v>
      </c>
      <c r="K58" s="60">
        <f>Q52</f>
        <v>0</v>
      </c>
      <c r="L58" s="59">
        <f>S52</f>
        <v>0</v>
      </c>
      <c r="M58" s="60">
        <f>U52</f>
        <v>0</v>
      </c>
      <c r="N58" s="59">
        <f>W52</f>
        <v>0</v>
      </c>
      <c r="O58" s="60">
        <f>Y52</f>
        <v>0</v>
      </c>
      <c r="P58" s="61">
        <f>AA52</f>
        <v>0</v>
      </c>
    </row>
    <row r="60" spans="1:29" x14ac:dyDescent="0.15">
      <c r="D60" s="70"/>
      <c r="E60" s="70"/>
      <c r="F60" s="71"/>
      <c r="G60" s="70"/>
      <c r="H60" s="71"/>
      <c r="I60" s="70"/>
      <c r="J60" s="71"/>
      <c r="K60" s="70"/>
      <c r="L60" s="71"/>
      <c r="M60" s="70"/>
      <c r="N60" s="71"/>
      <c r="O60" s="72"/>
      <c r="P60" s="73"/>
      <c r="Q60" s="70"/>
      <c r="R60" s="71"/>
      <c r="S60" s="70"/>
    </row>
    <row r="61" spans="1:29" x14ac:dyDescent="0.15">
      <c r="D61" s="70"/>
      <c r="E61" s="74"/>
      <c r="F61" s="75"/>
      <c r="G61" s="76"/>
      <c r="H61" s="76"/>
      <c r="I61" s="76"/>
      <c r="J61" s="76"/>
      <c r="K61" s="76"/>
      <c r="L61" s="76"/>
      <c r="M61" s="76"/>
      <c r="N61" s="76"/>
      <c r="O61" s="74"/>
      <c r="P61" s="74"/>
      <c r="Q61" s="70"/>
      <c r="R61" s="71"/>
      <c r="S61" s="70"/>
    </row>
    <row r="62" spans="1:29" x14ac:dyDescent="0.15">
      <c r="D62" s="70"/>
      <c r="E62" s="70"/>
      <c r="F62" s="71"/>
      <c r="G62" s="70"/>
      <c r="H62" s="71"/>
      <c r="I62" s="70"/>
      <c r="J62" s="71"/>
      <c r="K62" s="70"/>
      <c r="L62" s="71"/>
      <c r="M62" s="70"/>
      <c r="N62" s="71"/>
      <c r="O62" s="72"/>
      <c r="P62" s="73"/>
      <c r="Q62" s="70"/>
      <c r="R62" s="71"/>
      <c r="S62" s="70"/>
    </row>
  </sheetData>
  <mergeCells count="395">
    <mergeCell ref="H5:H6"/>
    <mergeCell ref="V5:V6"/>
    <mergeCell ref="X5:X6"/>
    <mergeCell ref="Z5:Z6"/>
    <mergeCell ref="AB5:AB6"/>
    <mergeCell ref="A1:C3"/>
    <mergeCell ref="D1:AA3"/>
    <mergeCell ref="C4:D4"/>
    <mergeCell ref="E4:F4"/>
    <mergeCell ref="G4:H4"/>
    <mergeCell ref="I4:J4"/>
    <mergeCell ref="K4:L4"/>
    <mergeCell ref="M4:N4"/>
    <mergeCell ref="O4:P4"/>
    <mergeCell ref="Q4:R4"/>
    <mergeCell ref="S4:T4"/>
    <mergeCell ref="U4:V4"/>
    <mergeCell ref="W4:X4"/>
    <mergeCell ref="Y4:Z4"/>
    <mergeCell ref="AA4:AB4"/>
    <mergeCell ref="V9:V10"/>
    <mergeCell ref="AC5:AC6"/>
    <mergeCell ref="A7:A8"/>
    <mergeCell ref="B7:B8"/>
    <mergeCell ref="C7:C8"/>
    <mergeCell ref="F7:F8"/>
    <mergeCell ref="H7:H8"/>
    <mergeCell ref="J5:J6"/>
    <mergeCell ref="L5:L6"/>
    <mergeCell ref="N5:N6"/>
    <mergeCell ref="P5:P6"/>
    <mergeCell ref="R5:R6"/>
    <mergeCell ref="T5:T6"/>
    <mergeCell ref="V7:V8"/>
    <mergeCell ref="X7:X8"/>
    <mergeCell ref="Z7:Z8"/>
    <mergeCell ref="AB7:AB8"/>
    <mergeCell ref="AC7:AC8"/>
    <mergeCell ref="R7:R8"/>
    <mergeCell ref="T7:T8"/>
    <mergeCell ref="A5:A6"/>
    <mergeCell ref="B5:B6"/>
    <mergeCell ref="C5:C6"/>
    <mergeCell ref="F5:F6"/>
    <mergeCell ref="C9:C10"/>
    <mergeCell ref="F9:F10"/>
    <mergeCell ref="H9:H10"/>
    <mergeCell ref="J7:J8"/>
    <mergeCell ref="L7:L8"/>
    <mergeCell ref="N7:N8"/>
    <mergeCell ref="P7:P8"/>
    <mergeCell ref="J11:J12"/>
    <mergeCell ref="L11:L12"/>
    <mergeCell ref="N11:N12"/>
    <mergeCell ref="X9:X10"/>
    <mergeCell ref="Z9:Z10"/>
    <mergeCell ref="AB9:AB10"/>
    <mergeCell ref="AC9:AC10"/>
    <mergeCell ref="A11:A12"/>
    <mergeCell ref="B11:B12"/>
    <mergeCell ref="C11:C12"/>
    <mergeCell ref="F11:F12"/>
    <mergeCell ref="H11:H12"/>
    <mergeCell ref="J9:J10"/>
    <mergeCell ref="L9:L10"/>
    <mergeCell ref="N9:N10"/>
    <mergeCell ref="P9:P10"/>
    <mergeCell ref="R9:R10"/>
    <mergeCell ref="T9:T10"/>
    <mergeCell ref="X11:X12"/>
    <mergeCell ref="Z11:Z12"/>
    <mergeCell ref="AB11:AB12"/>
    <mergeCell ref="AC11:AC12"/>
    <mergeCell ref="R11:R12"/>
    <mergeCell ref="T11:T12"/>
    <mergeCell ref="V11:V12"/>
    <mergeCell ref="A9:A10"/>
    <mergeCell ref="B9:B10"/>
    <mergeCell ref="Z13:Z14"/>
    <mergeCell ref="AB13:AB14"/>
    <mergeCell ref="AC13:AC14"/>
    <mergeCell ref="A15:A16"/>
    <mergeCell ref="B15:B16"/>
    <mergeCell ref="C15:C16"/>
    <mergeCell ref="F15:F16"/>
    <mergeCell ref="H15:H16"/>
    <mergeCell ref="J15:J16"/>
    <mergeCell ref="L13:L14"/>
    <mergeCell ref="N13:N14"/>
    <mergeCell ref="P13:P14"/>
    <mergeCell ref="R13:R14"/>
    <mergeCell ref="T13:T14"/>
    <mergeCell ref="V13:V14"/>
    <mergeCell ref="X15:X16"/>
    <mergeCell ref="Z15:Z16"/>
    <mergeCell ref="AB15:AB16"/>
    <mergeCell ref="AC15:AC16"/>
    <mergeCell ref="R15:R16"/>
    <mergeCell ref="T15:T16"/>
    <mergeCell ref="V15:V16"/>
    <mergeCell ref="A13:A14"/>
    <mergeCell ref="B13:B14"/>
    <mergeCell ref="C17:C18"/>
    <mergeCell ref="F17:F18"/>
    <mergeCell ref="H17:H18"/>
    <mergeCell ref="J17:J18"/>
    <mergeCell ref="L15:L16"/>
    <mergeCell ref="N15:N16"/>
    <mergeCell ref="P15:P16"/>
    <mergeCell ref="X13:X14"/>
    <mergeCell ref="C13:C14"/>
    <mergeCell ref="F13:F14"/>
    <mergeCell ref="H13:H14"/>
    <mergeCell ref="J13:J14"/>
    <mergeCell ref="X17:X18"/>
    <mergeCell ref="Z17:Z18"/>
    <mergeCell ref="AB17:AB18"/>
    <mergeCell ref="AC17:AC18"/>
    <mergeCell ref="A19:A20"/>
    <mergeCell ref="B19:B20"/>
    <mergeCell ref="C19:C20"/>
    <mergeCell ref="F19:F20"/>
    <mergeCell ref="H19:H20"/>
    <mergeCell ref="J19:J20"/>
    <mergeCell ref="L17:L18"/>
    <mergeCell ref="N17:N18"/>
    <mergeCell ref="P17:P18"/>
    <mergeCell ref="R17:R18"/>
    <mergeCell ref="T17:T18"/>
    <mergeCell ref="V17:V18"/>
    <mergeCell ref="X19:X20"/>
    <mergeCell ref="Z19:Z20"/>
    <mergeCell ref="AB19:AB20"/>
    <mergeCell ref="AC19:AC20"/>
    <mergeCell ref="R19:R20"/>
    <mergeCell ref="T19:T20"/>
    <mergeCell ref="V19:V20"/>
    <mergeCell ref="A17:A18"/>
    <mergeCell ref="B17:B18"/>
    <mergeCell ref="B21:B22"/>
    <mergeCell ref="C21:C22"/>
    <mergeCell ref="F21:F22"/>
    <mergeCell ref="H21:H22"/>
    <mergeCell ref="J21:J22"/>
    <mergeCell ref="L19:L20"/>
    <mergeCell ref="N19:N20"/>
    <mergeCell ref="P19:P20"/>
    <mergeCell ref="L23:L24"/>
    <mergeCell ref="N23:N24"/>
    <mergeCell ref="P23:P24"/>
    <mergeCell ref="X21:X22"/>
    <mergeCell ref="Z21:Z22"/>
    <mergeCell ref="AB21:AB22"/>
    <mergeCell ref="AC21:AC22"/>
    <mergeCell ref="A23:A24"/>
    <mergeCell ref="B23:B24"/>
    <mergeCell ref="C23:C24"/>
    <mergeCell ref="F23:F24"/>
    <mergeCell ref="H23:H24"/>
    <mergeCell ref="J23:J24"/>
    <mergeCell ref="L21:L22"/>
    <mergeCell ref="N21:N22"/>
    <mergeCell ref="P21:P22"/>
    <mergeCell ref="R21:R22"/>
    <mergeCell ref="T21:T22"/>
    <mergeCell ref="V21:V22"/>
    <mergeCell ref="X23:X24"/>
    <mergeCell ref="Z23:Z24"/>
    <mergeCell ref="AB23:AB24"/>
    <mergeCell ref="AC23:AC24"/>
    <mergeCell ref="R23:R24"/>
    <mergeCell ref="T23:T24"/>
    <mergeCell ref="V23:V24"/>
    <mergeCell ref="A21:A22"/>
    <mergeCell ref="Z25:Z26"/>
    <mergeCell ref="AB25:AB26"/>
    <mergeCell ref="AC25:AC26"/>
    <mergeCell ref="A27:A28"/>
    <mergeCell ref="B27:B28"/>
    <mergeCell ref="C27:C28"/>
    <mergeCell ref="F27:F28"/>
    <mergeCell ref="H27:H28"/>
    <mergeCell ref="J27:J28"/>
    <mergeCell ref="L25:L26"/>
    <mergeCell ref="N25:N26"/>
    <mergeCell ref="P25:P26"/>
    <mergeCell ref="R25:R26"/>
    <mergeCell ref="T25:T26"/>
    <mergeCell ref="V25:V26"/>
    <mergeCell ref="X27:X28"/>
    <mergeCell ref="Z27:Z28"/>
    <mergeCell ref="AB27:AB28"/>
    <mergeCell ref="AC27:AC28"/>
    <mergeCell ref="R27:R28"/>
    <mergeCell ref="T27:T28"/>
    <mergeCell ref="V27:V28"/>
    <mergeCell ref="A25:A26"/>
    <mergeCell ref="B25:B26"/>
    <mergeCell ref="C29:C30"/>
    <mergeCell ref="F29:F30"/>
    <mergeCell ref="H29:H30"/>
    <mergeCell ref="J29:J30"/>
    <mergeCell ref="L27:L28"/>
    <mergeCell ref="N27:N28"/>
    <mergeCell ref="P27:P28"/>
    <mergeCell ref="X25:X26"/>
    <mergeCell ref="C25:C26"/>
    <mergeCell ref="F25:F26"/>
    <mergeCell ref="H25:H26"/>
    <mergeCell ref="J25:J26"/>
    <mergeCell ref="X29:X30"/>
    <mergeCell ref="Z29:Z30"/>
    <mergeCell ref="AB29:AB30"/>
    <mergeCell ref="AC29:AC30"/>
    <mergeCell ref="A31:A32"/>
    <mergeCell ref="B31:B32"/>
    <mergeCell ref="C31:C32"/>
    <mergeCell ref="F31:F32"/>
    <mergeCell ref="H31:H32"/>
    <mergeCell ref="J31:J32"/>
    <mergeCell ref="L29:L30"/>
    <mergeCell ref="N29:N30"/>
    <mergeCell ref="P29:P30"/>
    <mergeCell ref="R29:R30"/>
    <mergeCell ref="T29:T30"/>
    <mergeCell ref="V29:V30"/>
    <mergeCell ref="X31:X32"/>
    <mergeCell ref="Z31:Z32"/>
    <mergeCell ref="AB31:AB32"/>
    <mergeCell ref="AC31:AC32"/>
    <mergeCell ref="R31:R32"/>
    <mergeCell ref="T31:T32"/>
    <mergeCell ref="V31:V32"/>
    <mergeCell ref="A29:A30"/>
    <mergeCell ref="B29:B30"/>
    <mergeCell ref="B33:B34"/>
    <mergeCell ref="C33:C34"/>
    <mergeCell ref="F33:F34"/>
    <mergeCell ref="H33:H34"/>
    <mergeCell ref="J33:J34"/>
    <mergeCell ref="L31:L32"/>
    <mergeCell ref="N31:N32"/>
    <mergeCell ref="P31:P32"/>
    <mergeCell ref="L35:L36"/>
    <mergeCell ref="N35:N36"/>
    <mergeCell ref="P35:P36"/>
    <mergeCell ref="X33:X34"/>
    <mergeCell ref="Z33:Z34"/>
    <mergeCell ref="AB33:AB34"/>
    <mergeCell ref="AC33:AC34"/>
    <mergeCell ref="A35:A36"/>
    <mergeCell ref="B35:B36"/>
    <mergeCell ref="C35:C36"/>
    <mergeCell ref="F35:F36"/>
    <mergeCell ref="H35:H36"/>
    <mergeCell ref="J35:J36"/>
    <mergeCell ref="L33:L34"/>
    <mergeCell ref="N33:N34"/>
    <mergeCell ref="P33:P34"/>
    <mergeCell ref="R33:R34"/>
    <mergeCell ref="T33:T34"/>
    <mergeCell ref="V33:V34"/>
    <mergeCell ref="X35:X36"/>
    <mergeCell ref="Z35:Z36"/>
    <mergeCell ref="AB35:AB36"/>
    <mergeCell ref="AC35:AC36"/>
    <mergeCell ref="R35:R36"/>
    <mergeCell ref="T35:T36"/>
    <mergeCell ref="V35:V36"/>
    <mergeCell ref="A33:A34"/>
    <mergeCell ref="Z37:Z38"/>
    <mergeCell ref="AB37:AB38"/>
    <mergeCell ref="AC37:AC38"/>
    <mergeCell ref="A39:A40"/>
    <mergeCell ref="B39:B40"/>
    <mergeCell ref="C39:C40"/>
    <mergeCell ref="F39:F40"/>
    <mergeCell ref="H39:H40"/>
    <mergeCell ref="J39:J40"/>
    <mergeCell ref="L37:L38"/>
    <mergeCell ref="N37:N38"/>
    <mergeCell ref="P37:P38"/>
    <mergeCell ref="R37:R38"/>
    <mergeCell ref="T37:T38"/>
    <mergeCell ref="V37:V38"/>
    <mergeCell ref="X39:X40"/>
    <mergeCell ref="Z39:Z40"/>
    <mergeCell ref="AB39:AB40"/>
    <mergeCell ref="AC39:AC40"/>
    <mergeCell ref="R39:R40"/>
    <mergeCell ref="T39:T40"/>
    <mergeCell ref="V39:V40"/>
    <mergeCell ref="A37:A38"/>
    <mergeCell ref="B37:B38"/>
    <mergeCell ref="C41:C42"/>
    <mergeCell ref="F41:F42"/>
    <mergeCell ref="H41:H42"/>
    <mergeCell ref="J41:J42"/>
    <mergeCell ref="L39:L40"/>
    <mergeCell ref="N39:N40"/>
    <mergeCell ref="P39:P40"/>
    <mergeCell ref="X37:X38"/>
    <mergeCell ref="C37:C38"/>
    <mergeCell ref="F37:F38"/>
    <mergeCell ref="H37:H38"/>
    <mergeCell ref="J37:J38"/>
    <mergeCell ref="X41:X42"/>
    <mergeCell ref="Z41:Z42"/>
    <mergeCell ref="AB41:AB42"/>
    <mergeCell ref="AC41:AC42"/>
    <mergeCell ref="A43:A44"/>
    <mergeCell ref="B43:B44"/>
    <mergeCell ref="C43:C44"/>
    <mergeCell ref="F43:F44"/>
    <mergeCell ref="H43:H44"/>
    <mergeCell ref="J43:J44"/>
    <mergeCell ref="L41:L42"/>
    <mergeCell ref="N41:N42"/>
    <mergeCell ref="P41:P42"/>
    <mergeCell ref="R41:R42"/>
    <mergeCell ref="T41:T42"/>
    <mergeCell ref="V41:V42"/>
    <mergeCell ref="X43:X44"/>
    <mergeCell ref="Z43:Z44"/>
    <mergeCell ref="AB43:AB44"/>
    <mergeCell ref="AC43:AC44"/>
    <mergeCell ref="R43:R44"/>
    <mergeCell ref="T43:T44"/>
    <mergeCell ref="V43:V44"/>
    <mergeCell ref="A41:A42"/>
    <mergeCell ref="B41:B42"/>
    <mergeCell ref="B45:B46"/>
    <mergeCell ref="C45:C46"/>
    <mergeCell ref="F45:F46"/>
    <mergeCell ref="H45:H46"/>
    <mergeCell ref="J45:J46"/>
    <mergeCell ref="L43:L44"/>
    <mergeCell ref="N43:N44"/>
    <mergeCell ref="P43:P44"/>
    <mergeCell ref="L47:L48"/>
    <mergeCell ref="N47:N48"/>
    <mergeCell ref="P47:P48"/>
    <mergeCell ref="X45:X46"/>
    <mergeCell ref="Z45:Z46"/>
    <mergeCell ref="AB45:AB46"/>
    <mergeCell ref="AC45:AC46"/>
    <mergeCell ref="A47:A48"/>
    <mergeCell ref="B47:B48"/>
    <mergeCell ref="C47:C48"/>
    <mergeCell ref="F47:F48"/>
    <mergeCell ref="H47:H48"/>
    <mergeCell ref="J47:J48"/>
    <mergeCell ref="L45:L46"/>
    <mergeCell ref="N45:N46"/>
    <mergeCell ref="P45:P46"/>
    <mergeCell ref="R45:R46"/>
    <mergeCell ref="T45:T46"/>
    <mergeCell ref="V45:V46"/>
    <mergeCell ref="X47:X48"/>
    <mergeCell ref="Z47:Z48"/>
    <mergeCell ref="AB47:AB48"/>
    <mergeCell ref="AC47:AC48"/>
    <mergeCell ref="R47:R48"/>
    <mergeCell ref="T47:T48"/>
    <mergeCell ref="V47:V48"/>
    <mergeCell ref="A45:A46"/>
    <mergeCell ref="A51:B52"/>
    <mergeCell ref="C51:C52"/>
    <mergeCell ref="D51:D52"/>
    <mergeCell ref="F51:F52"/>
    <mergeCell ref="H51:H52"/>
    <mergeCell ref="J51:J52"/>
    <mergeCell ref="L51:L52"/>
    <mergeCell ref="N51:N52"/>
    <mergeCell ref="P49:P50"/>
    <mergeCell ref="A49:C50"/>
    <mergeCell ref="F49:F50"/>
    <mergeCell ref="H49:H50"/>
    <mergeCell ref="J49:J50"/>
    <mergeCell ref="L49:L50"/>
    <mergeCell ref="N49:N50"/>
    <mergeCell ref="AB51:AB52"/>
    <mergeCell ref="P51:P52"/>
    <mergeCell ref="R51:R52"/>
    <mergeCell ref="T51:T52"/>
    <mergeCell ref="V51:V52"/>
    <mergeCell ref="X51:X52"/>
    <mergeCell ref="Z51:Z52"/>
    <mergeCell ref="AB49:AB50"/>
    <mergeCell ref="AC49:AC52"/>
    <mergeCell ref="R49:R50"/>
    <mergeCell ref="T49:T50"/>
    <mergeCell ref="V49:V50"/>
    <mergeCell ref="X49:X50"/>
    <mergeCell ref="Z49:Z50"/>
  </mergeCells>
  <pageMargins left="0.25" right="0.25" top="0.75" bottom="0.75" header="0.3" footer="0.3"/>
  <pageSetup scale="6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PLAN ACCIÓN 2020</vt:lpstr>
      <vt:lpstr>CRONOGRAMA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equipo</dc:creator>
  <cp:lastModifiedBy>Microsoft Office User</cp:lastModifiedBy>
  <cp:lastPrinted>2018-08-14T21:54:25Z</cp:lastPrinted>
  <dcterms:created xsi:type="dcterms:W3CDTF">2015-03-03T21:11:21Z</dcterms:created>
  <dcterms:modified xsi:type="dcterms:W3CDTF">2020-05-06T19:52:43Z</dcterms:modified>
</cp:coreProperties>
</file>